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o" sheetId="1" state="visible" r:id="rId3"/>
    <sheet name="1 Inventario" sheetId="2" state="visible" r:id="rId4"/>
    <sheet name="2 Mapeo de campos" sheetId="3" state="visible" r:id="rId5"/>
    <sheet name="3 Validación" sheetId="4" state="visible" r:id="rId6"/>
    <sheet name="4 Plan de cambi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<sst xmlns="http://schemas.openxmlformats.org/spreadsheetml/2006/main" count="147" uniqueCount="105">
  <si>
    <t xml:space="preserve">Libro de trabajo de migración de datos de socios</t>
  </si>
  <si>
    <t xml:space="preserve">Inventariar, mapear, probar y conciliar los datos de socios al cambiar de software de membresías.</t>
  </si>
  <si>
    <t xml:space="preserve">Cómo usar este libro</t>
  </si>
  <si>
    <t xml:space="preserve">1. Inventario: anote cada lugar donde viven hoy los datos de socios, su responsable, cuántas fichas hay y qué hará con ellas.</t>
  </si>
  <si>
    <t xml:space="preserve">2. Mapeo de campos: para cada campo del sistema antiguo, indique el campo nuevo y la regla de conversión. Haga que se apruebe antes de importar.</t>
  </si>
  <si>
    <t xml:space="preserve">3. Validación: tras cada importación de prueba, introduzca los volúmenes y totales de ambos sistemas. Cualquier diferencia se marca automáticamente.</t>
  </si>
  <si>
    <t xml:space="preserve">4. Plan de cambio: siga cada tarea, de la auditoría al archivo, con responsable y fecha.</t>
  </si>
  <si>
    <t xml:space="preserve">Regla de oro: no apague el sistema antiguo hasta que todos los controles digan «Correcto», y guarde una copia de solo lectura al menos 12 meses.</t>
  </si>
  <si>
    <t xml:space="preserve">De la guía de Melora Connect: cómo cambiar de software de gestión de membresías sin perder datos. Neutral: sirve con cualquier plataforma.</t>
  </si>
  <si>
    <t xml:space="preserve">Melora Connect · meloraconnect.com</t>
  </si>
  <si>
    <t xml:space="preserve">Inventario</t>
  </si>
  <si>
    <t xml:space="preserve">Las celdas amarillas con texto azul son para rellenar. Las celdas en negro son fórmulas. Las filas «Ejemplo» muestran el formato: sobrescríbalas.</t>
  </si>
  <si>
    <t xml:space="preserve">Tipo de dato</t>
  </si>
  <si>
    <t xml:space="preserve">Dónde está hoy</t>
  </si>
  <si>
    <t xml:space="preserve">Responsable</t>
  </si>
  <si>
    <t xml:space="preserve">Número de fichas</t>
  </si>
  <si>
    <t xml:space="preserve">Acción</t>
  </si>
  <si>
    <t xml:space="preserve">Estado</t>
  </si>
  <si>
    <t xml:space="preserve">Notas</t>
  </si>
  <si>
    <t xml:space="preserve">Perfiles y contactos de socios</t>
  </si>
  <si>
    <t xml:space="preserve">AMS antiguo + hoja de cálculo</t>
  </si>
  <si>
    <t xml:space="preserve">Responsable de membresías</t>
  </si>
  <si>
    <t xml:space="preserve">Limpiar y migrar</t>
  </si>
  <si>
    <t xml:space="preserve">En curso</t>
  </si>
  <si>
    <t xml:space="preserve">Duplicados entre AMS y hoja</t>
  </si>
  <si>
    <t xml:space="preserve">Tipos de membresía, estado y fechas de renovación</t>
  </si>
  <si>
    <t xml:space="preserve">Pagos de cuotas y recibos</t>
  </si>
  <si>
    <t xml:space="preserve">Facturas pendientes y créditos</t>
  </si>
  <si>
    <t xml:space="preserve">Métodos de pago guardados / autopago</t>
  </si>
  <si>
    <t xml:space="preserve">Consentimiento y preferencias de email</t>
  </si>
  <si>
    <t xml:space="preserve">Inscripciones y asistencia a eventos</t>
  </si>
  <si>
    <t xml:space="preserve">Empresas y contactos vinculados</t>
  </si>
  <si>
    <t xml:space="preserve">Comités, voluntariado y notas</t>
  </si>
  <si>
    <t xml:space="preserve">Fichas del directorio</t>
  </si>
  <si>
    <t xml:space="preserve">Archivos y documentos</t>
  </si>
  <si>
    <t xml:space="preserve">Cuentas de acceso a la web / portal</t>
  </si>
  <si>
    <t xml:space="preserve">Tareas hechas</t>
  </si>
  <si>
    <t xml:space="preserve">Avance</t>
  </si>
  <si>
    <t xml:space="preserve">Mapeo de campos</t>
  </si>
  <si>
    <t xml:space="preserve">Campo del sistema antiguo</t>
  </si>
  <si>
    <t xml:space="preserve">Valor de ejemplo</t>
  </si>
  <si>
    <t xml:space="preserve">Campo del sistema nuevo</t>
  </si>
  <si>
    <t xml:space="preserve">Regla de conversión</t>
  </si>
  <si>
    <t xml:space="preserve">¿Obligatorio?</t>
  </si>
  <si>
    <t xml:space="preserve">Aprobado por</t>
  </si>
  <si>
    <t xml:space="preserve">Member Since</t>
  </si>
  <si>
    <t xml:space="preserve">15/03/2019</t>
  </si>
  <si>
    <t xml:space="preserve">Fecha de alta</t>
  </si>
  <si>
    <t xml:space="preserve">Convertir DD/MM/AAAA a AAAA-MM-DD</t>
  </si>
  <si>
    <t xml:space="preserve">Sí</t>
  </si>
  <si>
    <t xml:space="preserve">[nombre]</t>
  </si>
  <si>
    <t xml:space="preserve">Hecho</t>
  </si>
  <si>
    <t xml:space="preserve">Gracia</t>
  </si>
  <si>
    <t xml:space="preserve">Estado de membresía</t>
  </si>
  <si>
    <t xml:space="preserve">Al día o Gracia → Activo; Vencido → Baja</t>
  </si>
  <si>
    <t xml:space="preserve">Validación</t>
  </si>
  <si>
    <t xml:space="preserve">Control</t>
  </si>
  <si>
    <t xml:space="preserve">Sistema antiguo</t>
  </si>
  <si>
    <t xml:space="preserve">Sistema nuevo</t>
  </si>
  <si>
    <t xml:space="preserve">Diferencia</t>
  </si>
  <si>
    <t xml:space="preserve">Resultado</t>
  </si>
  <si>
    <t xml:space="preserve">Total de fichas de socios</t>
  </si>
  <si>
    <t xml:space="preserve">Socios activos</t>
  </si>
  <si>
    <t xml:space="preserve">Bajas (últimos 24 meses)</t>
  </si>
  <si>
    <t xml:space="preserve">Socios por tipo: [tipo 1]</t>
  </si>
  <si>
    <t xml:space="preserve">Socios por tipo: [tipo 2]</t>
  </si>
  <si>
    <t xml:space="preserve">Fichas con fecha de renovación futura</t>
  </si>
  <si>
    <t xml:space="preserve">Cuotas cobradas, últimos 12 meses ($)</t>
  </si>
  <si>
    <t xml:space="preserve">Facturas pendientes, saldo total ($)</t>
  </si>
  <si>
    <t xml:space="preserve">Bajas de email / desuscritos</t>
  </si>
  <si>
    <t xml:space="preserve">Inscripciones a eventos, últimos 12 meses</t>
  </si>
  <si>
    <t xml:space="preserve">Fichas del directorio publicadas</t>
  </si>
  <si>
    <t xml:space="preserve">Empresas con contactos vinculados</t>
  </si>
  <si>
    <t xml:space="preserve">Controles correctos</t>
  </si>
  <si>
    <t xml:space="preserve">Controles por revisar</t>
  </si>
  <si>
    <t xml:space="preserve">Plan de cambio</t>
  </si>
  <si>
    <t xml:space="preserve">Fase</t>
  </si>
  <si>
    <t xml:space="preserve">Tarea</t>
  </si>
  <si>
    <t xml:space="preserve">Fecha límite</t>
  </si>
  <si>
    <t xml:space="preserve">Auditoría</t>
  </si>
  <si>
    <t xml:space="preserve">Listar cada fuente y su responsable (pestaña 1)</t>
  </si>
  <si>
    <t xml:space="preserve">Pendiente</t>
  </si>
  <si>
    <t xml:space="preserve">Exportar una copia completa de cada sistema</t>
  </si>
  <si>
    <t xml:space="preserve">Decidir qué se archiva en lugar de migrar</t>
  </si>
  <si>
    <t xml:space="preserve">Limpieza</t>
  </si>
  <si>
    <t xml:space="preserve">Fusionar socios y contactos duplicados</t>
  </si>
  <si>
    <t xml:space="preserve">Corregir fechas de renovación vacías o erróneas</t>
  </si>
  <si>
    <t xml:space="preserve">Confirmar el consentimiento de email de cada contacto</t>
  </si>
  <si>
    <t xml:space="preserve">Mapeo</t>
  </si>
  <si>
    <t xml:space="preserve">Completar el mapeo de campos (pestaña 2)</t>
  </si>
  <si>
    <t xml:space="preserve">Aprobar el mapeo por escrito</t>
  </si>
  <si>
    <t xml:space="preserve">Prueba</t>
  </si>
  <si>
    <t xml:space="preserve">Hacer la importación de prueba 1</t>
  </si>
  <si>
    <t xml:space="preserve">Revisar 20 fichas reales a mano</t>
  </si>
  <si>
    <t xml:space="preserve">Completar la validación (pestaña 3); corregir y repetir</t>
  </si>
  <si>
    <t xml:space="preserve">Paralelo</t>
  </si>
  <si>
    <t xml:space="preserve">Procesar un ciclo de renovación o un evento en ambos sistemas</t>
  </si>
  <si>
    <t xml:space="preserve">Todos los controles dicen «Correcto»</t>
  </si>
  <si>
    <t xml:space="preserve">Cambio</t>
  </si>
  <si>
    <t xml:space="preserve">Avisar a los socios de qué cambia y cuándo</t>
  </si>
  <si>
    <t xml:space="preserve">Pedir que vuelvan a introducir la tarjeta si los tokens no se pueden migrar</t>
  </si>
  <si>
    <t xml:space="preserve">Importación final y lanzamiento</t>
  </si>
  <si>
    <t xml:space="preserve">Archivo</t>
  </si>
  <si>
    <t xml:space="preserve">Dejar el sistema antiguo en solo lectura</t>
  </si>
  <si>
    <t xml:space="preserve">Conservar el archivo al menos 12 meses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</si>
</sst>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"/>
    <numFmt numFmtId="167" formatCode="0%"/>
    <numFmt numFmtId="168" formatCode="\$#,##0;&quot;($&quot;#,##0\);\-"/>
    <numFmt numFmtId="169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b val="true"/>
      <sz val="12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sz val="9"/>
      <color rgb="FF8A93A3"/>
      <name val="Arial"/>
      <family val="0"/>
      <charset val="1"/>
    </font>
    <font>
      <b val="true"/>
      <sz val="15"/>
      <color rgb="FF0B4F63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B4F6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7490"/>
        <bgColor rgb="FF0066CC"/>
      </patternFill>
    </fill>
    <fill>
      <patternFill patternType="solid">
        <fgColor rgb="FFFFF2CC"/>
        <bgColor rgb="FFFDF1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37A43"/>
      </font>
      <fill>
        <patternFill>
          <bgColor rgb="FFE6F7EE"/>
        </patternFill>
      </fill>
    </dxf>
    <dxf>
      <font>
        <name val="Arial"/>
        <charset val="1"/>
        <family val="0"/>
        <b val="1"/>
        <color rgb="FFB26A00"/>
      </font>
      <fill>
        <patternFill>
          <bgColor rgb="FFFDF1D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26A00"/>
      <rgbColor rgb="FF800080"/>
      <rgbColor rgb="FF0E7490"/>
      <rgbColor rgb="FFC0C0C0"/>
      <rgbColor rgb="FF808080"/>
      <rgbColor rgb="FF9999FF"/>
      <rgbColor rgb="FF993366"/>
      <rgbColor rgb="FFFFF2CC"/>
      <rgbColor rgb="FFE6F7EE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137A43"/>
      <rgbColor rgb="FF0000FF"/>
      <rgbColor rgb="FF00CCFF"/>
      <rgbColor rgb="FFCCFFFF"/>
      <rgbColor rgb="FFCCFFCC"/>
      <rgbColor rgb="FFFDF1D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8A93A3"/>
      <rgbColor rgb="FF0B4F63"/>
      <rgbColor rgb="FF339966"/>
      <rgbColor rgb="FF0A0E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8" customFormat="false" ht="23.85" hidden="false" customHeight="false" outlineLevel="0" collapsed="false">
      <c r="A8" s="4" t="s">
        <v>4</v>
      </c>
    </row>
    <row r="10" customFormat="false" ht="23.85" hidden="false" customHeight="false" outlineLevel="0" collapsed="false">
      <c r="A10" s="4" t="s">
        <v>5</v>
      </c>
    </row>
    <row r="12" customFormat="false" ht="15" hidden="false" customHeight="false" outlineLevel="0" collapsed="false">
      <c r="A12" s="4" t="s">
        <v>6</v>
      </c>
    </row>
    <row r="14" customFormat="false" ht="23.85" hidden="false" customHeight="false" outlineLevel="0" collapsed="false">
      <c r="A14" s="4" t="s">
        <v>7</v>
      </c>
    </row>
    <row r="16" customFormat="false" ht="15" hidden="false" customHeight="false" outlineLevel="0" collapsed="false">
      <c r="A16" s="4" t="s">
        <v>8</v>
      </c>
    </row>
    <row r="18" customFormat="false" ht="15" hidden="false" customHeight="false" outlineLevel="0" collapsed="false">
      <c r="A18" s="5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36"/>
  </cols>
  <sheetData>
    <row r="1" customFormat="false" ht="18.55" hidden="false" customHeight="false" outlineLevel="0" collapsed="false">
      <c r="A1" s="6" t="s">
        <v>10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</row>
    <row r="5" customFormat="false" ht="23.85" hidden="false" customHeight="false" outlineLevel="0" collapsed="false">
      <c r="A5" s="9" t="s">
        <v>19</v>
      </c>
      <c r="B5" s="10" t="s">
        <v>20</v>
      </c>
      <c r="C5" s="10" t="s">
        <v>21</v>
      </c>
      <c r="D5" s="11" t="n">
        <v>1240</v>
      </c>
      <c r="E5" s="10" t="s">
        <v>22</v>
      </c>
      <c r="F5" s="10" t="s">
        <v>23</v>
      </c>
      <c r="G5" s="10" t="s">
        <v>24</v>
      </c>
    </row>
    <row r="6" customFormat="false" ht="23.85" hidden="false" customHeight="false" outlineLevel="0" collapsed="false">
      <c r="A6" s="9" t="s">
        <v>25</v>
      </c>
      <c r="B6" s="10"/>
      <c r="C6" s="10"/>
      <c r="D6" s="11"/>
      <c r="E6" s="10"/>
      <c r="F6" s="10"/>
      <c r="G6" s="10"/>
    </row>
    <row r="7" customFormat="false" ht="15" hidden="false" customHeight="false" outlineLevel="0" collapsed="false">
      <c r="A7" s="9" t="s">
        <v>26</v>
      </c>
      <c r="B7" s="10"/>
      <c r="C7" s="10"/>
      <c r="D7" s="11"/>
      <c r="E7" s="10"/>
      <c r="F7" s="10"/>
      <c r="G7" s="10"/>
    </row>
    <row r="8" customFormat="false" ht="15" hidden="false" customHeight="false" outlineLevel="0" collapsed="false">
      <c r="A8" s="9" t="s">
        <v>27</v>
      </c>
      <c r="B8" s="10"/>
      <c r="C8" s="10"/>
      <c r="D8" s="11"/>
      <c r="E8" s="10"/>
      <c r="F8" s="10"/>
      <c r="G8" s="10"/>
    </row>
    <row r="9" customFormat="false" ht="15" hidden="false" customHeight="false" outlineLevel="0" collapsed="false">
      <c r="A9" s="9" t="s">
        <v>28</v>
      </c>
      <c r="B9" s="10"/>
      <c r="C9" s="10"/>
      <c r="D9" s="11"/>
      <c r="E9" s="10"/>
      <c r="F9" s="10"/>
      <c r="G9" s="10"/>
    </row>
    <row r="10" customFormat="false" ht="15" hidden="false" customHeight="false" outlineLevel="0" collapsed="false">
      <c r="A10" s="9" t="s">
        <v>29</v>
      </c>
      <c r="B10" s="10"/>
      <c r="C10" s="10"/>
      <c r="D10" s="11"/>
      <c r="E10" s="10"/>
      <c r="F10" s="10"/>
      <c r="G10" s="10"/>
    </row>
    <row r="11" customFormat="false" ht="15" hidden="false" customHeight="false" outlineLevel="0" collapsed="false">
      <c r="A11" s="9" t="s">
        <v>30</v>
      </c>
      <c r="B11" s="10"/>
      <c r="C11" s="10"/>
      <c r="D11" s="11"/>
      <c r="E11" s="10"/>
      <c r="F11" s="10"/>
      <c r="G11" s="10"/>
    </row>
    <row r="12" customFormat="false" ht="15" hidden="false" customHeight="false" outlineLevel="0" collapsed="false">
      <c r="A12" s="9" t="s">
        <v>31</v>
      </c>
      <c r="B12" s="10"/>
      <c r="C12" s="10"/>
      <c r="D12" s="11"/>
      <c r="E12" s="10"/>
      <c r="F12" s="10"/>
      <c r="G12" s="10"/>
    </row>
    <row r="13" customFormat="false" ht="15" hidden="false" customHeight="false" outlineLevel="0" collapsed="false">
      <c r="A13" s="9" t="s">
        <v>32</v>
      </c>
      <c r="B13" s="10"/>
      <c r="C13" s="10"/>
      <c r="D13" s="11"/>
      <c r="E13" s="10"/>
      <c r="F13" s="10"/>
      <c r="G13" s="10"/>
    </row>
    <row r="14" customFormat="false" ht="15" hidden="false" customHeight="false" outlineLevel="0" collapsed="false">
      <c r="A14" s="9" t="s">
        <v>33</v>
      </c>
      <c r="B14" s="10"/>
      <c r="C14" s="10"/>
      <c r="D14" s="11"/>
      <c r="E14" s="10"/>
      <c r="F14" s="10"/>
      <c r="G14" s="10"/>
    </row>
    <row r="15" customFormat="false" ht="15" hidden="false" customHeight="false" outlineLevel="0" collapsed="false">
      <c r="A15" s="9" t="s">
        <v>34</v>
      </c>
      <c r="B15" s="10"/>
      <c r="C15" s="10"/>
      <c r="D15" s="11"/>
      <c r="E15" s="10"/>
      <c r="F15" s="10"/>
      <c r="G15" s="10"/>
    </row>
    <row r="16" customFormat="false" ht="15" hidden="false" customHeight="false" outlineLevel="0" collapsed="false">
      <c r="A16" s="9" t="s">
        <v>35</v>
      </c>
      <c r="B16" s="10"/>
      <c r="C16" s="10"/>
      <c r="D16" s="11"/>
      <c r="E16" s="10"/>
      <c r="F16" s="10"/>
      <c r="G16" s="10"/>
    </row>
    <row r="18" customFormat="false" ht="15" hidden="false" customHeight="false" outlineLevel="0" collapsed="false">
      <c r="A18" s="12" t="s">
        <v>36</v>
      </c>
      <c r="D18" s="13" t="n">
        <f aca="false">COUNTIF(F5:F16,"Hecho")</f>
        <v>0</v>
      </c>
    </row>
    <row r="19" customFormat="false" ht="15" hidden="false" customHeight="false" outlineLevel="0" collapsed="false">
      <c r="A19" s="12" t="s">
        <v>37</v>
      </c>
      <c r="D19" s="14" t="n">
        <f aca="false">IFERROR(D18/COUNTA(A5:A16),0)</f>
        <v>0</v>
      </c>
    </row>
  </sheetData>
  <dataValidations count="2">
    <dataValidation allowBlank="true" errorStyle="stop" operator="between" showDropDown="false" showErrorMessage="false" showInputMessage="false" sqref="E5:E16" type="list">
      <formula1>"Migrar tal cual,Limpiar y migrar,Solo archivar,No migrar"</formula1>
      <formula2>0</formula2>
    </dataValidation>
    <dataValidation allowBlank="true" errorStyle="stop" operator="between" showDropDown="false" showErrorMessage="false" showInputMessage="false" sqref="F5:F16" type="list">
      <formula1>"Pendiente,En curso,Hecho"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4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18.55" hidden="false" customHeight="false" outlineLevel="0" collapsed="false">
      <c r="A1" s="6" t="s">
        <v>38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39</v>
      </c>
      <c r="B4" s="8" t="s">
        <v>40</v>
      </c>
      <c r="C4" s="8" t="s">
        <v>41</v>
      </c>
      <c r="D4" s="8" t="s">
        <v>42</v>
      </c>
      <c r="E4" s="8" t="s">
        <v>43</v>
      </c>
      <c r="F4" s="8" t="s">
        <v>44</v>
      </c>
      <c r="G4" s="8" t="s">
        <v>17</v>
      </c>
    </row>
    <row r="5" customFormat="false" ht="15" hidden="false" customHeight="false" outlineLevel="0" collapsed="false">
      <c r="A5" s="10" t="s">
        <v>45</v>
      </c>
      <c r="B5" s="10" t="s">
        <v>46</v>
      </c>
      <c r="C5" s="10" t="s">
        <v>47</v>
      </c>
      <c r="D5" s="10" t="s">
        <v>48</v>
      </c>
      <c r="E5" s="10" t="s">
        <v>49</v>
      </c>
      <c r="F5" s="10" t="s">
        <v>50</v>
      </c>
      <c r="G5" s="10" t="s">
        <v>51</v>
      </c>
    </row>
    <row r="6" customFormat="false" ht="15" hidden="false" customHeight="false" outlineLevel="0" collapsed="false">
      <c r="A6" s="10" t="s">
        <v>17</v>
      </c>
      <c r="B6" s="10" t="s">
        <v>52</v>
      </c>
      <c r="C6" s="10" t="s">
        <v>53</v>
      </c>
      <c r="D6" s="10" t="s">
        <v>54</v>
      </c>
      <c r="E6" s="10" t="s">
        <v>49</v>
      </c>
      <c r="F6" s="10" t="s">
        <v>50</v>
      </c>
      <c r="G6" s="10" t="s">
        <v>23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0"/>
    </row>
    <row r="46" customFormat="false" ht="15" hidden="false" customHeight="false" outlineLevel="0" collapsed="false">
      <c r="A46" s="12" t="s">
        <v>36</v>
      </c>
      <c r="C46" s="15" t="str">
        <f aca="false">COUNTIF(G5:G44,"Hecho")&amp;" / "&amp;COUNTA(A5:A44)</f>
        <v>1 / 2</v>
      </c>
    </row>
  </sheetData>
  <dataValidations count="2">
    <dataValidation allowBlank="true" errorStyle="stop" operator="between" showDropDown="false" showErrorMessage="false" showInputMessage="false" sqref="E5:E44" type="list">
      <formula1>"Sí,No"</formula1>
      <formula2>0</formula2>
    </dataValidation>
    <dataValidation allowBlank="true" errorStyle="stop" operator="between" showDropDown="false" showErrorMessage="false" showInputMessage="false" sqref="G5:G44" type="list">
      <formula1>"Pendiente,En curso,Hecho"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6"/>
  </cols>
  <sheetData>
    <row r="1" customFormat="false" ht="18.55" hidden="false" customHeight="false" outlineLevel="0" collapsed="false">
      <c r="A1" s="6" t="s">
        <v>55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56</v>
      </c>
      <c r="B4" s="8" t="s">
        <v>57</v>
      </c>
      <c r="C4" s="8" t="s">
        <v>58</v>
      </c>
      <c r="D4" s="8" t="s">
        <v>59</v>
      </c>
      <c r="E4" s="8" t="s">
        <v>60</v>
      </c>
      <c r="F4" s="8" t="s">
        <v>18</v>
      </c>
    </row>
    <row r="5" customFormat="false" ht="15" hidden="false" customHeight="false" outlineLevel="0" collapsed="false">
      <c r="A5" s="16" t="s">
        <v>61</v>
      </c>
      <c r="B5" s="11" t="n">
        <v>1240</v>
      </c>
      <c r="C5" s="11" t="n">
        <v>1240</v>
      </c>
      <c r="D5" s="17" t="n">
        <f aca="false">IF(AND(B5="",C5=""),"",C5-B5)</f>
        <v>0</v>
      </c>
      <c r="E5" s="15" t="str">
        <f aca="false">IF(AND(B5="",C5=""),"",IF(C5-B5=0,"Correcto","Revisar"))</f>
        <v>Correcto</v>
      </c>
      <c r="F5" s="10"/>
    </row>
    <row r="6" customFormat="false" ht="15" hidden="false" customHeight="false" outlineLevel="0" collapsed="false">
      <c r="A6" s="16" t="s">
        <v>62</v>
      </c>
      <c r="B6" s="11"/>
      <c r="C6" s="11"/>
      <c r="D6" s="17" t="str">
        <f aca="false">IF(AND(B6="",C6=""),"",C6-B6)</f>
        <v/>
      </c>
      <c r="E6" s="15" t="str">
        <f aca="false">IF(AND(B6="",C6=""),"",IF(C6-B6=0,"Correcto","Revisar"))</f>
        <v/>
      </c>
      <c r="F6" s="10"/>
    </row>
    <row r="7" customFormat="false" ht="15" hidden="false" customHeight="false" outlineLevel="0" collapsed="false">
      <c r="A7" s="16" t="s">
        <v>63</v>
      </c>
      <c r="B7" s="11"/>
      <c r="C7" s="11"/>
      <c r="D7" s="17" t="str">
        <f aca="false">IF(AND(B7="",C7=""),"",C7-B7)</f>
        <v/>
      </c>
      <c r="E7" s="15" t="str">
        <f aca="false">IF(AND(B7="",C7=""),"",IF(C7-B7=0,"Correcto","Revisar"))</f>
        <v/>
      </c>
      <c r="F7" s="10"/>
    </row>
    <row r="8" customFormat="false" ht="15" hidden="false" customHeight="false" outlineLevel="0" collapsed="false">
      <c r="A8" s="16" t="s">
        <v>64</v>
      </c>
      <c r="B8" s="11"/>
      <c r="C8" s="11"/>
      <c r="D8" s="17" t="str">
        <f aca="false">IF(AND(B8="",C8=""),"",C8-B8)</f>
        <v/>
      </c>
      <c r="E8" s="15" t="str">
        <f aca="false">IF(AND(B8="",C8=""),"",IF(C8-B8=0,"Correcto","Revisar"))</f>
        <v/>
      </c>
      <c r="F8" s="10"/>
    </row>
    <row r="9" customFormat="false" ht="15" hidden="false" customHeight="false" outlineLevel="0" collapsed="false">
      <c r="A9" s="16" t="s">
        <v>65</v>
      </c>
      <c r="B9" s="11"/>
      <c r="C9" s="11"/>
      <c r="D9" s="17" t="str">
        <f aca="false">IF(AND(B9="",C9=""),"",C9-B9)</f>
        <v/>
      </c>
      <c r="E9" s="15" t="str">
        <f aca="false">IF(AND(B9="",C9=""),"",IF(C9-B9=0,"Correcto","Revisar"))</f>
        <v/>
      </c>
      <c r="F9" s="10"/>
    </row>
    <row r="10" customFormat="false" ht="15" hidden="false" customHeight="false" outlineLevel="0" collapsed="false">
      <c r="A10" s="16" t="s">
        <v>66</v>
      </c>
      <c r="B10" s="11"/>
      <c r="C10" s="11"/>
      <c r="D10" s="17" t="str">
        <f aca="false">IF(AND(B10="",C10=""),"",C10-B10)</f>
        <v/>
      </c>
      <c r="E10" s="15" t="str">
        <f aca="false">IF(AND(B10="",C10=""),"",IF(C10-B10=0,"Correcto","Revisar"))</f>
        <v/>
      </c>
      <c r="F10" s="10"/>
    </row>
    <row r="11" customFormat="false" ht="15" hidden="false" customHeight="false" outlineLevel="0" collapsed="false">
      <c r="A11" s="16" t="s">
        <v>67</v>
      </c>
      <c r="B11" s="18"/>
      <c r="C11" s="18"/>
      <c r="D11" s="19" t="str">
        <f aca="false">IF(AND(B11="",C11=""),"",C11-B11)</f>
        <v/>
      </c>
      <c r="E11" s="15" t="str">
        <f aca="false">IF(AND(B11="",C11=""),"",IF(C11-B11=0,"Correcto","Revisar"))</f>
        <v/>
      </c>
      <c r="F11" s="10"/>
    </row>
    <row r="12" customFormat="false" ht="15" hidden="false" customHeight="false" outlineLevel="0" collapsed="false">
      <c r="A12" s="16" t="s">
        <v>68</v>
      </c>
      <c r="B12" s="18"/>
      <c r="C12" s="18"/>
      <c r="D12" s="19" t="str">
        <f aca="false">IF(AND(B12="",C12=""),"",C12-B12)</f>
        <v/>
      </c>
      <c r="E12" s="15" t="str">
        <f aca="false">IF(AND(B12="",C12=""),"",IF(C12-B12=0,"Correcto","Revisar"))</f>
        <v/>
      </c>
      <c r="F12" s="10"/>
    </row>
    <row r="13" customFormat="false" ht="15" hidden="false" customHeight="false" outlineLevel="0" collapsed="false">
      <c r="A13" s="16" t="s">
        <v>69</v>
      </c>
      <c r="B13" s="11"/>
      <c r="C13" s="11"/>
      <c r="D13" s="17" t="str">
        <f aca="false">IF(AND(B13="",C13=""),"",C13-B13)</f>
        <v/>
      </c>
      <c r="E13" s="15" t="str">
        <f aca="false">IF(AND(B13="",C13=""),"",IF(C13-B13=0,"Correcto","Revisar"))</f>
        <v/>
      </c>
      <c r="F13" s="10"/>
    </row>
    <row r="14" customFormat="false" ht="15" hidden="false" customHeight="false" outlineLevel="0" collapsed="false">
      <c r="A14" s="16" t="s">
        <v>70</v>
      </c>
      <c r="B14" s="11"/>
      <c r="C14" s="11"/>
      <c r="D14" s="17" t="str">
        <f aca="false">IF(AND(B14="",C14=""),"",C14-B14)</f>
        <v/>
      </c>
      <c r="E14" s="15" t="str">
        <f aca="false">IF(AND(B14="",C14=""),"",IF(C14-B14=0,"Correcto","Revisar"))</f>
        <v/>
      </c>
      <c r="F14" s="10"/>
    </row>
    <row r="15" customFormat="false" ht="15" hidden="false" customHeight="false" outlineLevel="0" collapsed="false">
      <c r="A15" s="16" t="s">
        <v>71</v>
      </c>
      <c r="B15" s="11"/>
      <c r="C15" s="11"/>
      <c r="D15" s="17" t="str">
        <f aca="false">IF(AND(B15="",C15=""),"",C15-B15)</f>
        <v/>
      </c>
      <c r="E15" s="15" t="str">
        <f aca="false">IF(AND(B15="",C15=""),"",IF(C15-B15=0,"Correcto","Revisar"))</f>
        <v/>
      </c>
      <c r="F15" s="10"/>
    </row>
    <row r="16" customFormat="false" ht="15" hidden="false" customHeight="false" outlineLevel="0" collapsed="false">
      <c r="A16" s="16" t="s">
        <v>72</v>
      </c>
      <c r="B16" s="11"/>
      <c r="C16" s="11"/>
      <c r="D16" s="17" t="str">
        <f aca="false">IF(AND(B16="",C16=""),"",C16-B16)</f>
        <v/>
      </c>
      <c r="E16" s="15" t="str">
        <f aca="false">IF(AND(B16="",C16=""),"",IF(C16-B16=0,"Correcto","Revisar"))</f>
        <v/>
      </c>
      <c r="F16" s="10"/>
    </row>
    <row r="18" customFormat="false" ht="15" hidden="false" customHeight="false" outlineLevel="0" collapsed="false">
      <c r="A18" s="12" t="s">
        <v>73</v>
      </c>
      <c r="B18" s="13" t="n">
        <f aca="false">COUNTIF(E5:E16,"Correcto")</f>
        <v>1</v>
      </c>
    </row>
    <row r="19" customFormat="false" ht="15" hidden="false" customHeight="false" outlineLevel="0" collapsed="false">
      <c r="A19" s="12" t="s">
        <v>74</v>
      </c>
      <c r="B19" s="13" t="n">
        <f aca="false">COUNTIF(E5:E16,"Revisar")</f>
        <v>0</v>
      </c>
    </row>
  </sheetData>
  <conditionalFormatting sqref="E5:E16">
    <cfRule type="cellIs" priority="2" operator="equal" aboveAverage="0" equalAverage="0" bottom="0" percent="0" rank="0" text="" dxfId="0">
      <formula>"Correcto"</formula>
    </cfRule>
    <cfRule type="cellIs" priority="3" operator="equal" aboveAverage="0" equalAverage="0" bottom="0" percent="0" rank="0" text="" dxfId="1">
      <formula>"Revisar"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18.55" hidden="false" customHeight="false" outlineLevel="0" collapsed="false">
      <c r="A1" s="6" t="s">
        <v>75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76</v>
      </c>
      <c r="B4" s="8" t="s">
        <v>77</v>
      </c>
      <c r="C4" s="8" t="s">
        <v>14</v>
      </c>
      <c r="D4" s="8" t="s">
        <v>78</v>
      </c>
      <c r="E4" s="8" t="s">
        <v>17</v>
      </c>
    </row>
    <row r="5" customFormat="false" ht="15" hidden="false" customHeight="false" outlineLevel="0" collapsed="false">
      <c r="A5" s="20" t="s">
        <v>79</v>
      </c>
      <c r="B5" s="21" t="s">
        <v>80</v>
      </c>
      <c r="C5" s="10"/>
      <c r="D5" s="22"/>
      <c r="E5" s="10" t="s">
        <v>81</v>
      </c>
    </row>
    <row r="6" customFormat="false" ht="15" hidden="false" customHeight="false" outlineLevel="0" collapsed="false">
      <c r="A6" s="20" t="s">
        <v>79</v>
      </c>
      <c r="B6" s="21" t="s">
        <v>82</v>
      </c>
      <c r="C6" s="10"/>
      <c r="D6" s="22"/>
      <c r="E6" s="10" t="s">
        <v>81</v>
      </c>
    </row>
    <row r="7" customFormat="false" ht="15" hidden="false" customHeight="false" outlineLevel="0" collapsed="false">
      <c r="A7" s="20" t="s">
        <v>79</v>
      </c>
      <c r="B7" s="21" t="s">
        <v>83</v>
      </c>
      <c r="C7" s="10"/>
      <c r="D7" s="22"/>
      <c r="E7" s="10" t="s">
        <v>81</v>
      </c>
    </row>
    <row r="8" customFormat="false" ht="15" hidden="false" customHeight="false" outlineLevel="0" collapsed="false">
      <c r="A8" s="20" t="s">
        <v>84</v>
      </c>
      <c r="B8" s="21" t="s">
        <v>85</v>
      </c>
      <c r="C8" s="10"/>
      <c r="D8" s="22"/>
      <c r="E8" s="10" t="s">
        <v>81</v>
      </c>
    </row>
    <row r="9" customFormat="false" ht="15" hidden="false" customHeight="false" outlineLevel="0" collapsed="false">
      <c r="A9" s="20" t="s">
        <v>84</v>
      </c>
      <c r="B9" s="21" t="s">
        <v>86</v>
      </c>
      <c r="C9" s="10"/>
      <c r="D9" s="22"/>
      <c r="E9" s="10" t="s">
        <v>81</v>
      </c>
    </row>
    <row r="10" customFormat="false" ht="15" hidden="false" customHeight="false" outlineLevel="0" collapsed="false">
      <c r="A10" s="20" t="s">
        <v>84</v>
      </c>
      <c r="B10" s="21" t="s">
        <v>87</v>
      </c>
      <c r="C10" s="10"/>
      <c r="D10" s="22"/>
      <c r="E10" s="10" t="s">
        <v>81</v>
      </c>
    </row>
    <row r="11" customFormat="false" ht="15" hidden="false" customHeight="false" outlineLevel="0" collapsed="false">
      <c r="A11" s="20" t="s">
        <v>88</v>
      </c>
      <c r="B11" s="21" t="s">
        <v>89</v>
      </c>
      <c r="C11" s="10"/>
      <c r="D11" s="22"/>
      <c r="E11" s="10" t="s">
        <v>81</v>
      </c>
    </row>
    <row r="12" customFormat="false" ht="15" hidden="false" customHeight="false" outlineLevel="0" collapsed="false">
      <c r="A12" s="20" t="s">
        <v>88</v>
      </c>
      <c r="B12" s="21" t="s">
        <v>90</v>
      </c>
      <c r="C12" s="10"/>
      <c r="D12" s="22"/>
      <c r="E12" s="10" t="s">
        <v>81</v>
      </c>
    </row>
    <row r="13" customFormat="false" ht="15" hidden="false" customHeight="false" outlineLevel="0" collapsed="false">
      <c r="A13" s="20" t="s">
        <v>91</v>
      </c>
      <c r="B13" s="21" t="s">
        <v>92</v>
      </c>
      <c r="C13" s="10"/>
      <c r="D13" s="22"/>
      <c r="E13" s="10" t="s">
        <v>81</v>
      </c>
    </row>
    <row r="14" customFormat="false" ht="15" hidden="false" customHeight="false" outlineLevel="0" collapsed="false">
      <c r="A14" s="20" t="s">
        <v>91</v>
      </c>
      <c r="B14" s="21" t="s">
        <v>93</v>
      </c>
      <c r="C14" s="10"/>
      <c r="D14" s="22"/>
      <c r="E14" s="10" t="s">
        <v>81</v>
      </c>
    </row>
    <row r="15" customFormat="false" ht="15" hidden="false" customHeight="false" outlineLevel="0" collapsed="false">
      <c r="A15" s="20" t="s">
        <v>91</v>
      </c>
      <c r="B15" s="21" t="s">
        <v>94</v>
      </c>
      <c r="C15" s="10"/>
      <c r="D15" s="22"/>
      <c r="E15" s="10" t="s">
        <v>81</v>
      </c>
    </row>
    <row r="16" customFormat="false" ht="15" hidden="false" customHeight="false" outlineLevel="0" collapsed="false">
      <c r="A16" s="20" t="s">
        <v>95</v>
      </c>
      <c r="B16" s="21" t="s">
        <v>96</v>
      </c>
      <c r="C16" s="10"/>
      <c r="D16" s="22"/>
      <c r="E16" s="10" t="s">
        <v>81</v>
      </c>
    </row>
    <row r="17" customFormat="false" ht="15" hidden="false" customHeight="false" outlineLevel="0" collapsed="false">
      <c r="A17" s="20" t="s">
        <v>95</v>
      </c>
      <c r="B17" s="21" t="s">
        <v>97</v>
      </c>
      <c r="C17" s="10"/>
      <c r="D17" s="22"/>
      <c r="E17" s="10" t="s">
        <v>81</v>
      </c>
    </row>
    <row r="18" customFormat="false" ht="15" hidden="false" customHeight="false" outlineLevel="0" collapsed="false">
      <c r="A18" s="20" t="s">
        <v>98</v>
      </c>
      <c r="B18" s="21" t="s">
        <v>99</v>
      </c>
      <c r="C18" s="10"/>
      <c r="D18" s="22"/>
      <c r="E18" s="10" t="s">
        <v>81</v>
      </c>
    </row>
    <row r="19" customFormat="false" ht="15" hidden="false" customHeight="false" outlineLevel="0" collapsed="false">
      <c r="A19" s="20" t="s">
        <v>98</v>
      </c>
      <c r="B19" s="21" t="s">
        <v>100</v>
      </c>
      <c r="C19" s="10"/>
      <c r="D19" s="22"/>
      <c r="E19" s="10" t="s">
        <v>81</v>
      </c>
    </row>
    <row r="20" customFormat="false" ht="15" hidden="false" customHeight="false" outlineLevel="0" collapsed="false">
      <c r="A20" s="20" t="s">
        <v>98</v>
      </c>
      <c r="B20" s="21" t="s">
        <v>101</v>
      </c>
      <c r="C20" s="10"/>
      <c r="D20" s="22"/>
      <c r="E20" s="10" t="s">
        <v>81</v>
      </c>
    </row>
    <row r="21" customFormat="false" ht="15" hidden="false" customHeight="false" outlineLevel="0" collapsed="false">
      <c r="A21" s="20" t="s">
        <v>102</v>
      </c>
      <c r="B21" s="21" t="s">
        <v>103</v>
      </c>
      <c r="C21" s="10"/>
      <c r="D21" s="22"/>
      <c r="E21" s="10" t="s">
        <v>81</v>
      </c>
    </row>
    <row r="22" customFormat="false" ht="15" hidden="false" customHeight="false" outlineLevel="0" collapsed="false">
      <c r="A22" s="20" t="s">
        <v>102</v>
      </c>
      <c r="B22" s="21" t="s">
        <v>104</v>
      </c>
      <c r="C22" s="10"/>
      <c r="D22" s="22"/>
      <c r="E22" s="10" t="s">
        <v>81</v>
      </c>
    </row>
    <row r="24" customFormat="false" ht="15" hidden="false" customHeight="false" outlineLevel="0" collapsed="false">
      <c r="A24" s="12" t="s">
        <v>36</v>
      </c>
      <c r="B24" s="15" t="str">
        <f aca="false">COUNTIF(E5:E22,"Hecho")&amp;" / "&amp;COUNTA(B5:B22)</f>
        <v>0 / 18</v>
      </c>
    </row>
    <row r="25" customFormat="false" ht="15" hidden="false" customHeight="false" outlineLevel="0" collapsed="false">
      <c r="A25" s="12" t="s">
        <v>37</v>
      </c>
      <c r="B25" s="14" t="n">
        <f aca="false">IFERROR(COUNTIF(E5:E22,"Hecho")/COUNTA(B5:B22),0)</f>
        <v>0</v>
      </c>
    </row>
  </sheetData>
  <dataValidations count="1">
    <dataValidation allowBlank="true" errorStyle="stop" operator="between" showDropDown="false" showErrorMessage="false" showInputMessage="false" sqref="E5:E22" type="list">
      <formula1>"Pendiente,En curso,Hecho"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2026-10-19T12:22:21Z</dcterms:created>
  <dc:creator>openpyxl</dc:creator>
  <dc:description/>
  <dc:language>en-US</dc:language>
  <cp:lastModifiedBy/>
  <dcterms:modified xsi:type="dcterms:W3CDTF">2026-10-19T12:22:21Z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