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1 Inventaire" sheetId="2" state="visible" r:id="rId4"/>
    <sheet name="2 Correspondances" sheetId="3" state="visible" r:id="rId5"/>
    <sheet name="3 Validation" sheetId="4" state="visible" r:id="rId6"/>
    <sheet name="4 Plan de bascu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<sst xmlns="http://schemas.openxmlformats.org/spreadsheetml/2006/main" count="147" uniqueCount="103">
  <si>
    <t xml:space="preserve">Classeur de migration des données d'adhérents</t>
  </si>
  <si>
    <t xml:space="preserve">Inventorier, faire correspondre, tester et rapprocher vos données membres lors d'un changement de logiciel.</t>
  </si>
  <si>
    <t xml:space="preserve">Mode d'emploi du classeur</t>
  </si>
  <si>
    <t xml:space="preserve">1. Inventaire : listez chaque endroit où vivent vos données membres, son responsable, le nombre de fiches et ce que vous en ferez.</t>
  </si>
  <si>
    <t xml:space="preserve">2. Correspondances : pour chaque champ de l'ancien système, indiquez le nouveau champ et la règle de conversion. Faites-la valider avant tout import.</t>
  </si>
  <si>
    <t xml:space="preserve">3. Validation : après chaque import test, saisissez les volumes et totaux de l'ancien et du nouveau système. Tout écart est signalé automatiquement.</t>
  </si>
  <si>
    <t xml:space="preserve">4. Plan de bascule : suivez chaque tâche, de l'inventaire à l'archivage, avec un responsable et une date.</t>
  </si>
  <si>
    <t xml:space="preserve">Règle d'or : ne coupez pas l'ancien système tant que tous les contrôles n'indiquent pas « Validé », et gardez une copie en lecture seule au moins 12 mois.</t>
  </si>
  <si>
    <t xml:space="preserve">Extrait du guide Melora Connect : changer de logiciel de gestion des adhésions sans perdre de données. Neutre : utilisable avec toute plateforme.</t>
  </si>
  <si>
    <t xml:space="preserve">Melora Connect · meloraconnect.com</t>
  </si>
  <si>
    <t xml:space="preserve">Inventaire</t>
  </si>
  <si>
    <t xml:space="preserve">Les cellules jaunes en texte bleu sont à remplir. Les cellules en noir sont des formules. Les lignes « Exemple » montrent le format : remplacez-les.</t>
  </si>
  <si>
    <t xml:space="preserve">Type de données</t>
  </si>
  <si>
    <t xml:space="preserve">Où elles sont aujourd'hui</t>
  </si>
  <si>
    <t xml:space="preserve">Responsable</t>
  </si>
  <si>
    <t xml:space="preserve">Nombre de fiches</t>
  </si>
  <si>
    <t xml:space="preserve">Action</t>
  </si>
  <si>
    <t xml:space="preserve">Statut</t>
  </si>
  <si>
    <t xml:space="preserve">Notes</t>
  </si>
  <si>
    <t xml:space="preserve">Profils et coordonnées des membres</t>
  </si>
  <si>
    <t xml:space="preserve">Ancien AMS + tableur</t>
  </si>
  <si>
    <t xml:space="preserve">Responsable des adhésions</t>
  </si>
  <si>
    <t xml:space="preserve">Nettoyer puis migrer</t>
  </si>
  <si>
    <t xml:space="preserve">En cours</t>
  </si>
  <si>
    <t xml:space="preserve">Doublons entre AMS et tableur</t>
  </si>
  <si>
    <t xml:space="preserve">Types d'adhésion, statut et dates de renouvellement</t>
  </si>
  <si>
    <t xml:space="preserve">Paiements de cotisations et reçus</t>
  </si>
  <si>
    <t xml:space="preserve">Factures impayées et avoirs</t>
  </si>
  <si>
    <t xml:space="preserve">Moyens de paiement enregistrés / prélèvement</t>
  </si>
  <si>
    <t xml:space="preserve">Consentements et préférences e-mail</t>
  </si>
  <si>
    <t xml:space="preserve">Inscriptions et présences aux événements</t>
  </si>
  <si>
    <t xml:space="preserve">Entreprises et contacts liés</t>
  </si>
  <si>
    <t xml:space="preserve">Comités, bénévolat et notes</t>
  </si>
  <si>
    <t xml:space="preserve">Fiches annuaire</t>
  </si>
  <si>
    <t xml:space="preserve">Fichiers et documents</t>
  </si>
  <si>
    <t xml:space="preserve">Comptes d'accès au site / portail</t>
  </si>
  <si>
    <t xml:space="preserve">Tâches terminées</t>
  </si>
  <si>
    <t xml:space="preserve">Avancement</t>
  </si>
  <si>
    <t xml:space="preserve">Correspondances</t>
  </si>
  <si>
    <t xml:space="preserve">Champ de l'ancien système</t>
  </si>
  <si>
    <t xml:space="preserve">Exemple de valeur</t>
  </si>
  <si>
    <t xml:space="preserve">Champ du nouveau système</t>
  </si>
  <si>
    <t xml:space="preserve">Règle de conversion</t>
  </si>
  <si>
    <t xml:space="preserve">Obligatoire ?</t>
  </si>
  <si>
    <t xml:space="preserve">Validé par</t>
  </si>
  <si>
    <t xml:space="preserve">Member Since</t>
  </si>
  <si>
    <t xml:space="preserve">15/03/2019</t>
  </si>
  <si>
    <t xml:space="preserve">Date d'adhésion</t>
  </si>
  <si>
    <t xml:space="preserve">Convertir JJ/MM/AAAA en AAAA-MM-JJ</t>
  </si>
  <si>
    <t xml:space="preserve">Oui</t>
  </si>
  <si>
    <t xml:space="preserve">[nom]</t>
  </si>
  <si>
    <t xml:space="preserve">Terminé</t>
  </si>
  <si>
    <t xml:space="preserve">Grâce</t>
  </si>
  <si>
    <t xml:space="preserve">Statut d'adhésion</t>
  </si>
  <si>
    <t xml:space="preserve">À jour ou Grâce → Actif ; Expiré → Parti</t>
  </si>
  <si>
    <t xml:space="preserve">Validation</t>
  </si>
  <si>
    <t xml:space="preserve">Contrôle</t>
  </si>
  <si>
    <t xml:space="preserve">Ancien système</t>
  </si>
  <si>
    <t xml:space="preserve">Nouveau système</t>
  </si>
  <si>
    <t xml:space="preserve">Écart</t>
  </si>
  <si>
    <t xml:space="preserve">Résultat</t>
  </si>
  <si>
    <t xml:space="preserve">Nombre total de fiches membres</t>
  </si>
  <si>
    <t xml:space="preserve">Membres actifs</t>
  </si>
  <si>
    <t xml:space="preserve">Membres partis (24 derniers mois)</t>
  </si>
  <si>
    <t xml:space="preserve">Membres par type : [type 1]</t>
  </si>
  <si>
    <t xml:space="preserve">Membres par type : [type 2]</t>
  </si>
  <si>
    <t xml:space="preserve">Fiches avec une date de renouvellement future</t>
  </si>
  <si>
    <t xml:space="preserve">Cotisations encaissées, 12 derniers mois ($)</t>
  </si>
  <si>
    <t xml:space="preserve">Factures impayées, solde total ($)</t>
  </si>
  <si>
    <t xml:space="preserve">Désinscriptions e-mail</t>
  </si>
  <si>
    <t xml:space="preserve">Inscriptions aux événements, 12 derniers mois</t>
  </si>
  <si>
    <t xml:space="preserve">Fiches annuaire publiées</t>
  </si>
  <si>
    <t xml:space="preserve">Entreprises avec contacts liés</t>
  </si>
  <si>
    <t xml:space="preserve">Contrôles validés</t>
  </si>
  <si>
    <t xml:space="preserve">Contrôles à vérifier</t>
  </si>
  <si>
    <t xml:space="preserve">Plan de bascule</t>
  </si>
  <si>
    <t xml:space="preserve">Phase</t>
  </si>
  <si>
    <t xml:space="preserve">Tâche</t>
  </si>
  <si>
    <t xml:space="preserve">Échéance</t>
  </si>
  <si>
    <t xml:space="preserve">Lister chaque source et son responsable (onglet 1)</t>
  </si>
  <si>
    <t xml:space="preserve">À faire</t>
  </si>
  <si>
    <t xml:space="preserve">Exporter une sauvegarde complète de chaque système</t>
  </si>
  <si>
    <t xml:space="preserve">Décider ce qui est archivé plutôt que migré</t>
  </si>
  <si>
    <t xml:space="preserve">Nettoyage</t>
  </si>
  <si>
    <t xml:space="preserve">Fusionner les doublons de membres et de contacts</t>
  </si>
  <si>
    <t xml:space="preserve">Corriger les dates de renouvellement manquantes ou fausses</t>
  </si>
  <si>
    <t xml:space="preserve">Confirmer le consentement e-mail de chaque contact</t>
  </si>
  <si>
    <t xml:space="preserve">Compléter la table de correspondance (onglet 2)</t>
  </si>
  <si>
    <t xml:space="preserve">Valider la table par écrit</t>
  </si>
  <si>
    <t xml:space="preserve">Test</t>
  </si>
  <si>
    <t xml:space="preserve">Lancer l'import test n° 1</t>
  </si>
  <si>
    <t xml:space="preserve">Vérifier 20 vraies fiches à la main</t>
  </si>
  <si>
    <t xml:space="preserve">Remplir la validation (onglet 3) ; corriger et relancer</t>
  </si>
  <si>
    <t xml:space="preserve">Parallèle</t>
  </si>
  <si>
    <t xml:space="preserve">Traiter un cycle de renouvellement ou un événement dans les deux systèmes</t>
  </si>
  <si>
    <t xml:space="preserve">Tous les contrôles indiquent « Validé »</t>
  </si>
  <si>
    <t xml:space="preserve">Bascule</t>
  </si>
  <si>
    <t xml:space="preserve">Prévenir les membres de ce qui change et quand</t>
  </si>
  <si>
    <t xml:space="preserve">Demander de ressaisir les cartes si les jetons ne sont pas transférables</t>
  </si>
  <si>
    <t xml:space="preserve">Import final et mise en service</t>
  </si>
  <si>
    <t xml:space="preserve">Archivage</t>
  </si>
  <si>
    <t xml:space="preserve">Passer l'ancien système en lecture seule</t>
  </si>
  <si>
    <t xml:space="preserve">Conserver l'archive au moins 12 mois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</si>
</sst>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"/>
    <numFmt numFmtId="167" formatCode="0%"/>
    <numFmt numFmtId="168" formatCode="\$#,##0;&quot;($&quot;#,##0\);\-"/>
    <numFmt numFmtId="169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sz val="9"/>
      <color rgb="FF8A93A3"/>
      <name val="Arial"/>
      <family val="0"/>
      <charset val="1"/>
    </font>
    <font>
      <b val="true"/>
      <sz val="15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B4F6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  <dxf>
      <font>
        <name val="Arial"/>
        <charset val="1"/>
        <family val="0"/>
        <b val="1"/>
        <color rgb="FFB26A00"/>
      </font>
      <fill>
        <patternFill>
          <bgColor rgb="FFFDF1D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CCFFFF"/>
      <rgbColor rgb="FFCCFFCC"/>
      <rgbColor rgb="FFFDF1D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23.85" hidden="false" customHeight="false" outlineLevel="0" collapsed="false">
      <c r="A8" s="4" t="s">
        <v>4</v>
      </c>
    </row>
    <row r="10" customFormat="false" ht="23.85" hidden="false" customHeight="false" outlineLevel="0" collapsed="false">
      <c r="A10" s="4" t="s">
        <v>5</v>
      </c>
    </row>
    <row r="12" customFormat="false" ht="15" hidden="false" customHeight="false" outlineLevel="0" collapsed="false">
      <c r="A12" s="4" t="s">
        <v>6</v>
      </c>
    </row>
    <row r="14" customFormat="false" ht="23.85" hidden="false" customHeight="false" outlineLevel="0" collapsed="false">
      <c r="A14" s="4" t="s">
        <v>7</v>
      </c>
    </row>
    <row r="16" customFormat="false" ht="23.8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6"/>
  </cols>
  <sheetData>
    <row r="1" customFormat="false" ht="18.55" hidden="false" customHeight="false" outlineLevel="0" collapsed="false">
      <c r="A1" s="6" t="s">
        <v>10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</row>
    <row r="5" customFormat="false" ht="23.85" hidden="false" customHeight="false" outlineLevel="0" collapsed="false">
      <c r="A5" s="9" t="s">
        <v>19</v>
      </c>
      <c r="B5" s="10" t="s">
        <v>20</v>
      </c>
      <c r="C5" s="10" t="s">
        <v>21</v>
      </c>
      <c r="D5" s="11" t="n">
        <v>1240</v>
      </c>
      <c r="E5" s="10" t="s">
        <v>22</v>
      </c>
      <c r="F5" s="10" t="s">
        <v>23</v>
      </c>
      <c r="G5" s="10" t="s">
        <v>24</v>
      </c>
    </row>
    <row r="6" customFormat="false" ht="23.85" hidden="false" customHeight="false" outlineLevel="0" collapsed="false">
      <c r="A6" s="9" t="s">
        <v>25</v>
      </c>
      <c r="B6" s="10"/>
      <c r="C6" s="10"/>
      <c r="D6" s="11"/>
      <c r="E6" s="10"/>
      <c r="F6" s="10"/>
      <c r="G6" s="10"/>
    </row>
    <row r="7" customFormat="false" ht="15" hidden="false" customHeight="false" outlineLevel="0" collapsed="false">
      <c r="A7" s="9" t="s">
        <v>26</v>
      </c>
      <c r="B7" s="10"/>
      <c r="C7" s="10"/>
      <c r="D7" s="11"/>
      <c r="E7" s="10"/>
      <c r="F7" s="10"/>
      <c r="G7" s="10"/>
    </row>
    <row r="8" customFormat="false" ht="15" hidden="false" customHeight="false" outlineLevel="0" collapsed="false">
      <c r="A8" s="9" t="s">
        <v>27</v>
      </c>
      <c r="B8" s="10"/>
      <c r="C8" s="10"/>
      <c r="D8" s="11"/>
      <c r="E8" s="10"/>
      <c r="F8" s="10"/>
      <c r="G8" s="10"/>
    </row>
    <row r="9" customFormat="false" ht="23.85" hidden="false" customHeight="false" outlineLevel="0" collapsed="false">
      <c r="A9" s="9" t="s">
        <v>28</v>
      </c>
      <c r="B9" s="10"/>
      <c r="C9" s="10"/>
      <c r="D9" s="11"/>
      <c r="E9" s="10"/>
      <c r="F9" s="10"/>
      <c r="G9" s="10"/>
    </row>
    <row r="10" customFormat="false" ht="15" hidden="false" customHeight="false" outlineLevel="0" collapsed="false">
      <c r="A10" s="9" t="s">
        <v>29</v>
      </c>
      <c r="B10" s="10"/>
      <c r="C10" s="10"/>
      <c r="D10" s="11"/>
      <c r="E10" s="10"/>
      <c r="F10" s="10"/>
      <c r="G10" s="10"/>
    </row>
    <row r="11" customFormat="false" ht="15" hidden="false" customHeight="false" outlineLevel="0" collapsed="false">
      <c r="A11" s="9" t="s">
        <v>30</v>
      </c>
      <c r="B11" s="10"/>
      <c r="C11" s="10"/>
      <c r="D11" s="11"/>
      <c r="E11" s="10"/>
      <c r="F11" s="10"/>
      <c r="G11" s="10"/>
    </row>
    <row r="12" customFormat="false" ht="15" hidden="false" customHeight="false" outlineLevel="0" collapsed="false">
      <c r="A12" s="9" t="s">
        <v>31</v>
      </c>
      <c r="B12" s="10"/>
      <c r="C12" s="10"/>
      <c r="D12" s="11"/>
      <c r="E12" s="10"/>
      <c r="F12" s="10"/>
      <c r="G12" s="10"/>
    </row>
    <row r="13" customFormat="false" ht="15" hidden="false" customHeight="false" outlineLevel="0" collapsed="false">
      <c r="A13" s="9" t="s">
        <v>32</v>
      </c>
      <c r="B13" s="10"/>
      <c r="C13" s="10"/>
      <c r="D13" s="11"/>
      <c r="E13" s="10"/>
      <c r="F13" s="10"/>
      <c r="G13" s="10"/>
    </row>
    <row r="14" customFormat="false" ht="15" hidden="false" customHeight="false" outlineLevel="0" collapsed="false">
      <c r="A14" s="9" t="s">
        <v>33</v>
      </c>
      <c r="B14" s="10"/>
      <c r="C14" s="10"/>
      <c r="D14" s="11"/>
      <c r="E14" s="10"/>
      <c r="F14" s="10"/>
      <c r="G14" s="10"/>
    </row>
    <row r="15" customFormat="false" ht="15" hidden="false" customHeight="false" outlineLevel="0" collapsed="false">
      <c r="A15" s="9" t="s">
        <v>34</v>
      </c>
      <c r="B15" s="10"/>
      <c r="C15" s="10"/>
      <c r="D15" s="11"/>
      <c r="E15" s="10"/>
      <c r="F15" s="10"/>
      <c r="G15" s="10"/>
    </row>
    <row r="16" customFormat="false" ht="15" hidden="false" customHeight="false" outlineLevel="0" collapsed="false">
      <c r="A16" s="9" t="s">
        <v>35</v>
      </c>
      <c r="B16" s="10"/>
      <c r="C16" s="10"/>
      <c r="D16" s="11"/>
      <c r="E16" s="10"/>
      <c r="F16" s="10"/>
      <c r="G16" s="10"/>
    </row>
    <row r="18" customFormat="false" ht="15" hidden="false" customHeight="false" outlineLevel="0" collapsed="false">
      <c r="A18" s="12" t="s">
        <v>36</v>
      </c>
      <c r="D18" s="13" t="n">
        <f aca="false">COUNTIF(F5:F16,"Terminé")</f>
        <v>0</v>
      </c>
    </row>
    <row r="19" customFormat="false" ht="15" hidden="false" customHeight="false" outlineLevel="0" collapsed="false">
      <c r="A19" s="12" t="s">
        <v>37</v>
      </c>
      <c r="D19" s="14" t="n">
        <f aca="false">IFERROR(D18/COUNTA(A5:A16),0)</f>
        <v>0</v>
      </c>
    </row>
  </sheetData>
  <dataValidations count="2">
    <dataValidation allowBlank="true" errorStyle="stop" operator="between" showDropDown="false" showErrorMessage="false" showInputMessage="false" sqref="E5:E16" type="list">
      <formula1>"Migrer tel quel,Nettoyer puis migrer,Archiver seulement,Ne pas migrer"</formula1>
      <formula2>0</formula2>
    </dataValidation>
    <dataValidation allowBlank="true" errorStyle="stop" operator="between" showDropDown="false" showErrorMessage="false" showInputMessage="false" sqref="F5:F16" type="list">
      <formula1>"À faire,En cours,Terminé"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4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8.55" hidden="false" customHeight="false" outlineLevel="0" collapsed="false">
      <c r="A1" s="6" t="s">
        <v>38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39</v>
      </c>
      <c r="B4" s="8" t="s">
        <v>40</v>
      </c>
      <c r="C4" s="8" t="s">
        <v>41</v>
      </c>
      <c r="D4" s="8" t="s">
        <v>42</v>
      </c>
      <c r="E4" s="8" t="s">
        <v>43</v>
      </c>
      <c r="F4" s="8" t="s">
        <v>44</v>
      </c>
      <c r="G4" s="8" t="s">
        <v>17</v>
      </c>
    </row>
    <row r="5" customFormat="false" ht="15" hidden="false" customHeight="false" outlineLevel="0" collapsed="false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</row>
    <row r="6" customFormat="false" ht="15" hidden="false" customHeight="false" outlineLevel="0" collapsed="false">
      <c r="A6" s="10" t="s">
        <v>17</v>
      </c>
      <c r="B6" s="10" t="s">
        <v>52</v>
      </c>
      <c r="C6" s="10" t="s">
        <v>53</v>
      </c>
      <c r="D6" s="10" t="s">
        <v>54</v>
      </c>
      <c r="E6" s="10" t="s">
        <v>49</v>
      </c>
      <c r="F6" s="10" t="s">
        <v>50</v>
      </c>
      <c r="G6" s="10" t="s">
        <v>23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6" customFormat="false" ht="15" hidden="false" customHeight="false" outlineLevel="0" collapsed="false">
      <c r="A46" s="12" t="s">
        <v>36</v>
      </c>
      <c r="C46" s="15" t="str">
        <f aca="false">COUNTIF(G5:G44,"Terminé")&amp;" / "&amp;COUNTA(A5:A44)</f>
        <v>1 / 2</v>
      </c>
    </row>
  </sheetData>
  <dataValidations count="2">
    <dataValidation allowBlank="true" errorStyle="stop" operator="between" showDropDown="false" showErrorMessage="false" showInputMessage="false" sqref="E5:E44" type="list">
      <formula1>"Oui,Non"</formula1>
      <formula2>0</formula2>
    </dataValidation>
    <dataValidation allowBlank="true" errorStyle="stop" operator="between" showDropDown="false" showErrorMessage="false" showInputMessage="false" sqref="G5:G44" type="list">
      <formula1>"À faire,En cours,Terminé"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6"/>
  </cols>
  <sheetData>
    <row r="1" customFormat="false" ht="18.55" hidden="false" customHeight="false" outlineLevel="0" collapsed="false">
      <c r="A1" s="6" t="s">
        <v>55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56</v>
      </c>
      <c r="B4" s="8" t="s">
        <v>57</v>
      </c>
      <c r="C4" s="8" t="s">
        <v>58</v>
      </c>
      <c r="D4" s="8" t="s">
        <v>59</v>
      </c>
      <c r="E4" s="8" t="s">
        <v>60</v>
      </c>
      <c r="F4" s="8" t="s">
        <v>18</v>
      </c>
    </row>
    <row r="5" customFormat="false" ht="15" hidden="false" customHeight="false" outlineLevel="0" collapsed="false">
      <c r="A5" s="16" t="s">
        <v>61</v>
      </c>
      <c r="B5" s="11" t="n">
        <v>1240</v>
      </c>
      <c r="C5" s="11" t="n">
        <v>1240</v>
      </c>
      <c r="D5" s="17" t="n">
        <f aca="false">IF(AND(B5="",C5=""),"",C5-B5)</f>
        <v>0</v>
      </c>
      <c r="E5" s="15" t="str">
        <f aca="false">IF(AND(B5="",C5=""),"",IF(C5-B5=0,"Validé","À vérifier"))</f>
        <v>Validé</v>
      </c>
      <c r="F5" s="10"/>
    </row>
    <row r="6" customFormat="false" ht="15" hidden="false" customHeight="false" outlineLevel="0" collapsed="false">
      <c r="A6" s="16" t="s">
        <v>62</v>
      </c>
      <c r="B6" s="11"/>
      <c r="C6" s="11"/>
      <c r="D6" s="17" t="str">
        <f aca="false">IF(AND(B6="",C6=""),"",C6-B6)</f>
        <v/>
      </c>
      <c r="E6" s="15" t="str">
        <f aca="false">IF(AND(B6="",C6=""),"",IF(C6-B6=0,"Validé","À vérifier"))</f>
        <v/>
      </c>
      <c r="F6" s="10"/>
    </row>
    <row r="7" customFormat="false" ht="15" hidden="false" customHeight="false" outlineLevel="0" collapsed="false">
      <c r="A7" s="16" t="s">
        <v>63</v>
      </c>
      <c r="B7" s="11"/>
      <c r="C7" s="11"/>
      <c r="D7" s="17" t="str">
        <f aca="false">IF(AND(B7="",C7=""),"",C7-B7)</f>
        <v/>
      </c>
      <c r="E7" s="15" t="str">
        <f aca="false">IF(AND(B7="",C7=""),"",IF(C7-B7=0,"Validé","À vérifier"))</f>
        <v/>
      </c>
      <c r="F7" s="10"/>
    </row>
    <row r="8" customFormat="false" ht="15" hidden="false" customHeight="false" outlineLevel="0" collapsed="false">
      <c r="A8" s="16" t="s">
        <v>64</v>
      </c>
      <c r="B8" s="11"/>
      <c r="C8" s="11"/>
      <c r="D8" s="17" t="str">
        <f aca="false">IF(AND(B8="",C8=""),"",C8-B8)</f>
        <v/>
      </c>
      <c r="E8" s="15" t="str">
        <f aca="false">IF(AND(B8="",C8=""),"",IF(C8-B8=0,"Validé","À vérifier"))</f>
        <v/>
      </c>
      <c r="F8" s="10"/>
    </row>
    <row r="9" customFormat="false" ht="15" hidden="false" customHeight="false" outlineLevel="0" collapsed="false">
      <c r="A9" s="16" t="s">
        <v>65</v>
      </c>
      <c r="B9" s="11"/>
      <c r="C9" s="11"/>
      <c r="D9" s="17" t="str">
        <f aca="false">IF(AND(B9="",C9=""),"",C9-B9)</f>
        <v/>
      </c>
      <c r="E9" s="15" t="str">
        <f aca="false">IF(AND(B9="",C9=""),"",IF(C9-B9=0,"Validé","À vérifier"))</f>
        <v/>
      </c>
      <c r="F9" s="10"/>
    </row>
    <row r="10" customFormat="false" ht="15" hidden="false" customHeight="false" outlineLevel="0" collapsed="false">
      <c r="A10" s="16" t="s">
        <v>66</v>
      </c>
      <c r="B10" s="11"/>
      <c r="C10" s="11"/>
      <c r="D10" s="17" t="str">
        <f aca="false">IF(AND(B10="",C10=""),"",C10-B10)</f>
        <v/>
      </c>
      <c r="E10" s="15" t="str">
        <f aca="false">IF(AND(B10="",C10=""),"",IF(C10-B10=0,"Validé","À vérifier"))</f>
        <v/>
      </c>
      <c r="F10" s="10"/>
    </row>
    <row r="11" customFormat="false" ht="15" hidden="false" customHeight="false" outlineLevel="0" collapsed="false">
      <c r="A11" s="16" t="s">
        <v>67</v>
      </c>
      <c r="B11" s="18"/>
      <c r="C11" s="18"/>
      <c r="D11" s="19" t="str">
        <f aca="false">IF(AND(B11="",C11=""),"",C11-B11)</f>
        <v/>
      </c>
      <c r="E11" s="15" t="str">
        <f aca="false">IF(AND(B11="",C11=""),"",IF(C11-B11=0,"Validé","À vérifier"))</f>
        <v/>
      </c>
      <c r="F11" s="10"/>
    </row>
    <row r="12" customFormat="false" ht="15" hidden="false" customHeight="false" outlineLevel="0" collapsed="false">
      <c r="A12" s="16" t="s">
        <v>68</v>
      </c>
      <c r="B12" s="18"/>
      <c r="C12" s="18"/>
      <c r="D12" s="19" t="str">
        <f aca="false">IF(AND(B12="",C12=""),"",C12-B12)</f>
        <v/>
      </c>
      <c r="E12" s="15" t="str">
        <f aca="false">IF(AND(B12="",C12=""),"",IF(C12-B12=0,"Validé","À vérifier"))</f>
        <v/>
      </c>
      <c r="F12" s="10"/>
    </row>
    <row r="13" customFormat="false" ht="15" hidden="false" customHeight="false" outlineLevel="0" collapsed="false">
      <c r="A13" s="16" t="s">
        <v>69</v>
      </c>
      <c r="B13" s="11"/>
      <c r="C13" s="11"/>
      <c r="D13" s="17" t="str">
        <f aca="false">IF(AND(B13="",C13=""),"",C13-B13)</f>
        <v/>
      </c>
      <c r="E13" s="15" t="str">
        <f aca="false">IF(AND(B13="",C13=""),"",IF(C13-B13=0,"Validé","À vérifier"))</f>
        <v/>
      </c>
      <c r="F13" s="10"/>
    </row>
    <row r="14" customFormat="false" ht="15" hidden="false" customHeight="false" outlineLevel="0" collapsed="false">
      <c r="A14" s="16" t="s">
        <v>70</v>
      </c>
      <c r="B14" s="11"/>
      <c r="C14" s="11"/>
      <c r="D14" s="17" t="str">
        <f aca="false">IF(AND(B14="",C14=""),"",C14-B14)</f>
        <v/>
      </c>
      <c r="E14" s="15" t="str">
        <f aca="false">IF(AND(B14="",C14=""),"",IF(C14-B14=0,"Validé","À vérifier"))</f>
        <v/>
      </c>
      <c r="F14" s="10"/>
    </row>
    <row r="15" customFormat="false" ht="15" hidden="false" customHeight="false" outlineLevel="0" collapsed="false">
      <c r="A15" s="16" t="s">
        <v>71</v>
      </c>
      <c r="B15" s="11"/>
      <c r="C15" s="11"/>
      <c r="D15" s="17" t="str">
        <f aca="false">IF(AND(B15="",C15=""),"",C15-B15)</f>
        <v/>
      </c>
      <c r="E15" s="15" t="str">
        <f aca="false">IF(AND(B15="",C15=""),"",IF(C15-B15=0,"Validé","À vérifier"))</f>
        <v/>
      </c>
      <c r="F15" s="10"/>
    </row>
    <row r="16" customFormat="false" ht="15" hidden="false" customHeight="false" outlineLevel="0" collapsed="false">
      <c r="A16" s="16" t="s">
        <v>72</v>
      </c>
      <c r="B16" s="11"/>
      <c r="C16" s="11"/>
      <c r="D16" s="17" t="str">
        <f aca="false">IF(AND(B16="",C16=""),"",C16-B16)</f>
        <v/>
      </c>
      <c r="E16" s="15" t="str">
        <f aca="false">IF(AND(B16="",C16=""),"",IF(C16-B16=0,"Validé","À vérifier"))</f>
        <v/>
      </c>
      <c r="F16" s="10"/>
    </row>
    <row r="18" customFormat="false" ht="15" hidden="false" customHeight="false" outlineLevel="0" collapsed="false">
      <c r="A18" s="12" t="s">
        <v>73</v>
      </c>
      <c r="B18" s="13" t="n">
        <f aca="false">COUNTIF(E5:E16,"Validé")</f>
        <v>1</v>
      </c>
    </row>
    <row r="19" customFormat="false" ht="15" hidden="false" customHeight="false" outlineLevel="0" collapsed="false">
      <c r="A19" s="12" t="s">
        <v>74</v>
      </c>
      <c r="B19" s="13" t="n">
        <f aca="false">COUNTIF(E5:E16,"À vérifier")</f>
        <v>0</v>
      </c>
    </row>
  </sheetData>
  <conditionalFormatting sqref="E5:E16">
    <cfRule type="cellIs" priority="2" operator="equal" aboveAverage="0" equalAverage="0" bottom="0" percent="0" rank="0" text="" dxfId="0">
      <formula>"Validé"</formula>
    </cfRule>
    <cfRule type="cellIs" priority="3" operator="equal" aboveAverage="0" equalAverage="0" bottom="0" percent="0" rank="0" text="" dxfId="1">
      <formula>"À vérifier"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8.55" hidden="false" customHeight="false" outlineLevel="0" collapsed="false">
      <c r="A1" s="6" t="s">
        <v>75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76</v>
      </c>
      <c r="B4" s="8" t="s">
        <v>77</v>
      </c>
      <c r="C4" s="8" t="s">
        <v>14</v>
      </c>
      <c r="D4" s="8" t="s">
        <v>78</v>
      </c>
      <c r="E4" s="8" t="s">
        <v>17</v>
      </c>
    </row>
    <row r="5" customFormat="false" ht="15" hidden="false" customHeight="false" outlineLevel="0" collapsed="false">
      <c r="A5" s="20" t="s">
        <v>10</v>
      </c>
      <c r="B5" s="21" t="s">
        <v>79</v>
      </c>
      <c r="C5" s="10"/>
      <c r="D5" s="22"/>
      <c r="E5" s="10" t="s">
        <v>80</v>
      </c>
    </row>
    <row r="6" customFormat="false" ht="15" hidden="false" customHeight="false" outlineLevel="0" collapsed="false">
      <c r="A6" s="20" t="s">
        <v>10</v>
      </c>
      <c r="B6" s="21" t="s">
        <v>81</v>
      </c>
      <c r="C6" s="10"/>
      <c r="D6" s="22"/>
      <c r="E6" s="10" t="s">
        <v>80</v>
      </c>
    </row>
    <row r="7" customFormat="false" ht="15" hidden="false" customHeight="false" outlineLevel="0" collapsed="false">
      <c r="A7" s="20" t="s">
        <v>10</v>
      </c>
      <c r="B7" s="21" t="s">
        <v>82</v>
      </c>
      <c r="C7" s="10"/>
      <c r="D7" s="22"/>
      <c r="E7" s="10" t="s">
        <v>80</v>
      </c>
    </row>
    <row r="8" customFormat="false" ht="15" hidden="false" customHeight="false" outlineLevel="0" collapsed="false">
      <c r="A8" s="20" t="s">
        <v>83</v>
      </c>
      <c r="B8" s="21" t="s">
        <v>84</v>
      </c>
      <c r="C8" s="10"/>
      <c r="D8" s="22"/>
      <c r="E8" s="10" t="s">
        <v>80</v>
      </c>
    </row>
    <row r="9" customFormat="false" ht="15" hidden="false" customHeight="false" outlineLevel="0" collapsed="false">
      <c r="A9" s="20" t="s">
        <v>83</v>
      </c>
      <c r="B9" s="21" t="s">
        <v>85</v>
      </c>
      <c r="C9" s="10"/>
      <c r="D9" s="22"/>
      <c r="E9" s="10" t="s">
        <v>80</v>
      </c>
    </row>
    <row r="10" customFormat="false" ht="15" hidden="false" customHeight="false" outlineLevel="0" collapsed="false">
      <c r="A10" s="20" t="s">
        <v>83</v>
      </c>
      <c r="B10" s="21" t="s">
        <v>86</v>
      </c>
      <c r="C10" s="10"/>
      <c r="D10" s="22"/>
      <c r="E10" s="10" t="s">
        <v>80</v>
      </c>
    </row>
    <row r="11" customFormat="false" ht="15" hidden="false" customHeight="false" outlineLevel="0" collapsed="false">
      <c r="A11" s="20" t="s">
        <v>38</v>
      </c>
      <c r="B11" s="21" t="s">
        <v>87</v>
      </c>
      <c r="C11" s="10"/>
      <c r="D11" s="22"/>
      <c r="E11" s="10" t="s">
        <v>80</v>
      </c>
    </row>
    <row r="12" customFormat="false" ht="15" hidden="false" customHeight="false" outlineLevel="0" collapsed="false">
      <c r="A12" s="20" t="s">
        <v>38</v>
      </c>
      <c r="B12" s="21" t="s">
        <v>88</v>
      </c>
      <c r="C12" s="10"/>
      <c r="D12" s="22"/>
      <c r="E12" s="10" t="s">
        <v>80</v>
      </c>
    </row>
    <row r="13" customFormat="false" ht="15" hidden="false" customHeight="false" outlineLevel="0" collapsed="false">
      <c r="A13" s="20" t="s">
        <v>89</v>
      </c>
      <c r="B13" s="21" t="s">
        <v>90</v>
      </c>
      <c r="C13" s="10"/>
      <c r="D13" s="22"/>
      <c r="E13" s="10" t="s">
        <v>80</v>
      </c>
    </row>
    <row r="14" customFormat="false" ht="15" hidden="false" customHeight="false" outlineLevel="0" collapsed="false">
      <c r="A14" s="20" t="s">
        <v>89</v>
      </c>
      <c r="B14" s="21" t="s">
        <v>91</v>
      </c>
      <c r="C14" s="10"/>
      <c r="D14" s="22"/>
      <c r="E14" s="10" t="s">
        <v>80</v>
      </c>
    </row>
    <row r="15" customFormat="false" ht="15" hidden="false" customHeight="false" outlineLevel="0" collapsed="false">
      <c r="A15" s="20" t="s">
        <v>89</v>
      </c>
      <c r="B15" s="21" t="s">
        <v>92</v>
      </c>
      <c r="C15" s="10"/>
      <c r="D15" s="22"/>
      <c r="E15" s="10" t="s">
        <v>80</v>
      </c>
    </row>
    <row r="16" customFormat="false" ht="23.85" hidden="false" customHeight="false" outlineLevel="0" collapsed="false">
      <c r="A16" s="20" t="s">
        <v>93</v>
      </c>
      <c r="B16" s="21" t="s">
        <v>94</v>
      </c>
      <c r="C16" s="10"/>
      <c r="D16" s="22"/>
      <c r="E16" s="10" t="s">
        <v>80</v>
      </c>
    </row>
    <row r="17" customFormat="false" ht="15" hidden="false" customHeight="false" outlineLevel="0" collapsed="false">
      <c r="A17" s="20" t="s">
        <v>93</v>
      </c>
      <c r="B17" s="21" t="s">
        <v>95</v>
      </c>
      <c r="C17" s="10"/>
      <c r="D17" s="22"/>
      <c r="E17" s="10" t="s">
        <v>80</v>
      </c>
    </row>
    <row r="18" customFormat="false" ht="15" hidden="false" customHeight="false" outlineLevel="0" collapsed="false">
      <c r="A18" s="20" t="s">
        <v>96</v>
      </c>
      <c r="B18" s="21" t="s">
        <v>97</v>
      </c>
      <c r="C18" s="10"/>
      <c r="D18" s="22"/>
      <c r="E18" s="10" t="s">
        <v>80</v>
      </c>
    </row>
    <row r="19" customFormat="false" ht="15" hidden="false" customHeight="false" outlineLevel="0" collapsed="false">
      <c r="A19" s="20" t="s">
        <v>96</v>
      </c>
      <c r="B19" s="21" t="s">
        <v>98</v>
      </c>
      <c r="C19" s="10"/>
      <c r="D19" s="22"/>
      <c r="E19" s="10" t="s">
        <v>80</v>
      </c>
    </row>
    <row r="20" customFormat="false" ht="15" hidden="false" customHeight="false" outlineLevel="0" collapsed="false">
      <c r="A20" s="20" t="s">
        <v>96</v>
      </c>
      <c r="B20" s="21" t="s">
        <v>99</v>
      </c>
      <c r="C20" s="10"/>
      <c r="D20" s="22"/>
      <c r="E20" s="10" t="s">
        <v>80</v>
      </c>
    </row>
    <row r="21" customFormat="false" ht="15" hidden="false" customHeight="false" outlineLevel="0" collapsed="false">
      <c r="A21" s="20" t="s">
        <v>100</v>
      </c>
      <c r="B21" s="21" t="s">
        <v>101</v>
      </c>
      <c r="C21" s="10"/>
      <c r="D21" s="22"/>
      <c r="E21" s="10" t="s">
        <v>80</v>
      </c>
    </row>
    <row r="22" customFormat="false" ht="15" hidden="false" customHeight="false" outlineLevel="0" collapsed="false">
      <c r="A22" s="20" t="s">
        <v>100</v>
      </c>
      <c r="B22" s="21" t="s">
        <v>102</v>
      </c>
      <c r="C22" s="10"/>
      <c r="D22" s="22"/>
      <c r="E22" s="10" t="s">
        <v>80</v>
      </c>
    </row>
    <row r="24" customFormat="false" ht="15" hidden="false" customHeight="false" outlineLevel="0" collapsed="false">
      <c r="A24" s="12" t="s">
        <v>36</v>
      </c>
      <c r="B24" s="15" t="str">
        <f aca="false">COUNTIF(E5:E22,"Terminé")&amp;" / "&amp;COUNTA(B5:B22)</f>
        <v>0 / 18</v>
      </c>
    </row>
    <row r="25" customFormat="false" ht="15" hidden="false" customHeight="false" outlineLevel="0" collapsed="false">
      <c r="A25" s="12" t="s">
        <v>37</v>
      </c>
      <c r="B25" s="14" t="n">
        <f aca="false">IFERROR(COUNTIF(E5:E22,"Terminé")/COUNTA(B5:B22),0)</f>
        <v>0</v>
      </c>
    </row>
  </sheetData>
  <dataValidations count="1">
    <dataValidation allowBlank="true" errorStyle="stop" operator="between" showDropDown="false" showErrorMessage="false" showInputMessage="false" sqref="E5:E22" type="list">
      <formula1>"À faire,En cours,Terminé"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2026-10-19T12:22:21Z</dcterms:created>
  <dc:creator>openpyxl</dc:creator>
  <dc:description/>
  <dc:language>en-US</dc:language>
  <cp:lastModifiedBy/>
  <dcterms:modified xsi:type="dcterms:W3CDTF">2026-10-19T12:22:21Z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