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ómo usarla" sheetId="1" state="visible" r:id="rId3"/>
    <sheet name="Calculador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1" authorId="0">
      <text>
        <r>
          <rPr>
            <sz val="10"/>
            <rFont val="Arial"/>
            <family val="2"/>
          </rPr>
          <t xml:space="preserve">Valores de ejemplo. Sustitúyalos por los suyos.</t>
        </r>
      </text>
    </comment>
    <comment ref="C6" authorId="0">
      <text>
        <r>
          <rPr>
            <sz val="10"/>
            <rFont val="Arial"/>
            <family val="2"/>
          </rPr>
          <t xml:space="preserve">Valores de ejemplo. Sustitúyalos por los suyos.</t>
        </r>
      </text>
    </comment>
    <comment ref="C26" authorId="0">
      <text>
        <r>
          <rPr>
            <sz val="10"/>
            <rFont val="Arial"/>
            <family val="2"/>
          </rPr>
          <t xml:space="preserve">Valores de ejemplo. Sustitúyalos por los suyos.</t>
        </r>
      </text>
    </comment>
    <comment ref="C27" authorId="0">
      <text>
        <r>
          <rPr>
            <sz val="10"/>
            <rFont val="Arial"/>
            <family val="2"/>
          </rPr>
          <t xml:space="preserve">Valores de ejemplo. Sustitúyalos por los suyos.</t>
        </r>
      </text>
    </comment>
  </commentList>
</comments>
</file>

<file path=xl/sharedStrings.xml><?xml version="1.0" encoding="utf-8"?>
<sst xmlns="http://schemas.openxmlformats.org/spreadsheetml/2006/main" count="61" uniqueCount="61">
  <si>
    <t xml:space="preserve">Cómo usar esta calculadora</t>
  </si>
  <si>
    <t xml:space="preserve">1. Introduzca el coste por hora de un empleado y el número de empresas socias (sección 1).</t>
  </si>
  <si>
    <t xml:space="preserve">2. En cada categoría, indique la herramienta que usa, su suscripción mensual y las horas que exige cada mes, incluido copiar datos entre herramientas (sección 2).</t>
  </si>
  <si>
    <t xml:space="preserve">3. Introduzca el total de pagos procesados al año y su comisión media (sección 3).</t>
  </si>
  <si>
    <t xml:space="preserve">4. Consulte el coste anual total y el coste por socio en la sección 4.</t>
  </si>
  <si>
    <t xml:space="preserve">5. Opcional: cuando tenga un presupuesto de una plataforma todo en uno, complete la sección 5 para comparar el año 1 y los siguientes.</t>
  </si>
  <si>
    <t xml:space="preserve">Consejo: el tiempo del equipo suele ser la partida más grande. Cuente la doble introducción de datos, las renovaciones perseguidas a mano, la fusión de listas de eventos y los informes para la junta.</t>
  </si>
  <si>
    <t xml:space="preserve">De la guía de Melora Connect: Cómo elegir software de gestión para cámaras de comercio.</t>
  </si>
  <si>
    <t xml:space="preserve">Calculadora de coste de las herramientas de su cámara</t>
  </si>
  <si>
    <t xml:space="preserve">Lo que realmente cuestan sus herramientas al año: suscripciones, comisiones de pago y tiempo del equipo.</t>
  </si>
  <si>
    <t xml:space="preserve">Las celdas con fondo amarillo y texto azul son sus datos. Las celdas en negro son fórmulas. La fila 11 es un ejemplo: sustitúyala por su herramienta.</t>
  </si>
  <si>
    <t xml:space="preserve">1. Sus supuestos</t>
  </si>
  <si>
    <t xml:space="preserve">Coste por hora de un empleado, con cargas ($)</t>
  </si>
  <si>
    <t xml:space="preserve">Número de empresas socias</t>
  </si>
  <si>
    <t xml:space="preserve">2. Sus herramientas actuales</t>
  </si>
  <si>
    <t xml:space="preserve">Categoría</t>
  </si>
  <si>
    <t xml:space="preserve">Herramienta que usa</t>
  </si>
  <si>
    <t xml:space="preserve">Suscripción mensual ($)</t>
  </si>
  <si>
    <t xml:space="preserve">Suscripción anual ($)</t>
  </si>
  <si>
    <t xml:space="preserve">Horas del equipo al mes</t>
  </si>
  <si>
    <t xml:space="preserve">Coste anual del tiempo ($)</t>
  </si>
  <si>
    <t xml:space="preserve">Coste anual total ($)</t>
  </si>
  <si>
    <t xml:space="preserve">Base de socios / CRM</t>
  </si>
  <si>
    <t xml:space="preserve">Hoja de socios + CRM</t>
  </si>
  <si>
    <t xml:space="preserve">Facturación y renovación de cuotas</t>
  </si>
  <si>
    <t xml:space="preserve">Pagos online</t>
  </si>
  <si>
    <t xml:space="preserve">Inscripción y venta de entradas</t>
  </si>
  <si>
    <t xml:space="preserve">Email marketing</t>
  </si>
  <si>
    <t xml:space="preserve">Web y directorio de empresas</t>
  </si>
  <si>
    <t xml:space="preserve">Bolsa de empleo</t>
  </si>
  <si>
    <t xml:space="preserve">Webinars / eventos virtuales</t>
  </si>
  <si>
    <t xml:space="preserve">Formularios y encuestas</t>
  </si>
  <si>
    <t xml:space="preserve">App móvil para socios</t>
  </si>
  <si>
    <t xml:space="preserve">Hojas de cálculo y trabajo manual</t>
  </si>
  <si>
    <t xml:space="preserve">Otros</t>
  </si>
  <si>
    <t xml:space="preserve">Total</t>
  </si>
  <si>
    <t xml:space="preserve">3. Comisiones de pago y venta de entradas</t>
  </si>
  <si>
    <t xml:space="preserve">Pagos procesados al año: cuotas, entradas, patrocinios ($)</t>
  </si>
  <si>
    <t xml:space="preserve">Comisión media (%)</t>
  </si>
  <si>
    <t xml:space="preserve">Comisiones anuales de pago y entradas ($)</t>
  </si>
  <si>
    <t xml:space="preserve">4. Lo que realmente cuestan sus herramientas</t>
  </si>
  <si>
    <t xml:space="preserve">Herramientas en uso</t>
  </si>
  <si>
    <t xml:space="preserve">Suscripciones de software anuales</t>
  </si>
  <si>
    <t xml:space="preserve">Horas del equipo al año dedicadas a herramientas</t>
  </si>
  <si>
    <t xml:space="preserve">Coste anual del tiempo del equipo</t>
  </si>
  <si>
    <t xml:space="preserve">Comisiones anuales de pago y entradas</t>
  </si>
  <si>
    <t xml:space="preserve">COSTE ANUAL TOTAL de sus herramientas actuales</t>
  </si>
  <si>
    <t xml:space="preserve">Coste por empresa socia al año</t>
  </si>
  <si>
    <t xml:space="preserve">5. Opcional: compare con un presupuesto de plataforma todo en uno</t>
  </si>
  <si>
    <t xml:space="preserve">Suscripción anual de la plataforma ($)</t>
  </si>
  <si>
    <t xml:space="preserve">Comisión de pago de la plataforma (%)</t>
  </si>
  <si>
    <t xml:space="preserve">Tarifa única de onboarding / migración ($)</t>
  </si>
  <si>
    <t xml:space="preserve">Herramientas que mantendría (coste anual $)</t>
  </si>
  <si>
    <t xml:space="preserve">Horas del equipo al mes tras el cambio (su estimación)</t>
  </si>
  <si>
    <t xml:space="preserve">Coste del año 1 con la nueva plataforma</t>
  </si>
  <si>
    <t xml:space="preserve">Coste anual recurrente (desde el año 2)</t>
  </si>
  <si>
    <t xml:space="preserve">Diferencia año 1 vs hoy (positivo = ahorro)</t>
  </si>
  <si>
    <t xml:space="preserve">Diferencia anual recurrente (positivo = ahorro)</t>
  </si>
  <si>
    <t xml:space="preserve">Esta calculadora es neutral: úsela con cualquier presupuesto. Los valores de ejemplo no son referencias del sector.</t>
  </si>
  <si>
    <t xml:space="preserve">¿Quiere ayuda para interpretar sus resultados? Reserve una demostración: https://www.meloraconnect.com/demo/</t>
  </si>
  <si>
    <t xml:space="preserve">Melora Connect · meloraconnect.com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</si>
</sst>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&quot;($&quot;#,##0\);\-"/>
    <numFmt numFmtId="166" formatCode="#,##0;\(#,##0\);\-"/>
    <numFmt numFmtId="167" formatCode="@"/>
    <numFmt numFmtId="168" formatCode="0.0%;\(0.0%\);\-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4F63"/>
      <name val="Arial"/>
      <family val="0"/>
      <charset val="1"/>
    </font>
    <font>
      <sz val="10"/>
      <color rgb="FF0A0E1A"/>
      <name val="Arial"/>
      <family val="0"/>
      <charset val="1"/>
    </font>
    <font>
      <b val="true"/>
      <sz val="16"/>
      <color rgb="FF0B4F63"/>
      <name val="Arial"/>
      <family val="0"/>
      <charset val="1"/>
    </font>
    <font>
      <sz val="10"/>
      <color rgb="FF5B6474"/>
      <name val="Arial"/>
      <family val="0"/>
      <charset val="1"/>
    </font>
    <font>
      <i val="true"/>
      <sz val="9"/>
      <color rgb="FF5B6474"/>
      <name val="Arial"/>
      <family val="0"/>
      <charset val="1"/>
    </font>
    <font>
      <b val="true"/>
      <sz val="11"/>
      <color rgb="FF0B4F63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A0E1A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0E7490"/>
      <name val="Arial"/>
      <family val="0"/>
      <charset val="1"/>
    </font>
    <font>
      <sz val="9"/>
      <color rgb="FF8A93A3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6F4F7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rgb="FF0E7490"/>
        <bgColor rgb="FF008080"/>
      </patternFill>
    </fill>
    <fill>
      <patternFill patternType="solid">
        <fgColor rgb="FF0A0E1A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9E0"/>
      </left>
      <right style="thin">
        <color rgb="FFD3D9E0"/>
      </right>
      <top style="thin">
        <color rgb="FFD3D9E0"/>
      </top>
      <bottom style="thin">
        <color rgb="FFD3D9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7490"/>
      <rgbColor rgb="FFC0C0C0"/>
      <rgbColor rgb="FF808080"/>
      <rgbColor rgb="FF9999FF"/>
      <rgbColor rgb="FF993366"/>
      <rgbColor rgb="FFFFF2CC"/>
      <rgbColor rgb="FFE6F4F7"/>
      <rgbColor rgb="FF660066"/>
      <rgbColor rgb="FFFF8080"/>
      <rgbColor rgb="FF0066CC"/>
      <rgbColor rgb="FFD3D9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4"/>
      <rgbColor rgb="FF8A93A3"/>
      <rgbColor rgb="FF0B4F63"/>
      <rgbColor rgb="FF339966"/>
      <rgbColor rgb="FF0A0E1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www.meloraconnect.com/demo/" TargetMode="Externa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5" customFormat="false" ht="23.85" hidden="false" customHeight="false" outlineLevel="0" collapsed="false">
      <c r="A5" s="2" t="s">
        <v>2</v>
      </c>
    </row>
    <row r="7" customFormat="false" ht="15" hidden="false" customHeight="false" outlineLevel="0" collapsed="false">
      <c r="A7" s="2" t="s">
        <v>3</v>
      </c>
    </row>
    <row r="9" customFormat="false" ht="15" hidden="false" customHeight="false" outlineLevel="0" collapsed="false">
      <c r="A9" s="2" t="s">
        <v>4</v>
      </c>
    </row>
    <row r="11" customFormat="false" ht="23.85" hidden="false" customHeight="false" outlineLevel="0" collapsed="false">
      <c r="A11" s="2" t="s">
        <v>5</v>
      </c>
    </row>
    <row r="13" customFormat="false" ht="23.85" hidden="false" customHeight="false" outlineLevel="0" collapsed="false">
      <c r="A13" s="2" t="s">
        <v>6</v>
      </c>
    </row>
    <row r="15" customFormat="false" ht="15" hidden="false" customHeight="false" outlineLevel="0" collapsed="false">
      <c r="A15" s="2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8"/>
    <col collapsed="false" customWidth="true" hidden="false" outlineLevel="0" max="4" min="3" style="0" width="16"/>
    <col collapsed="false" customWidth="true" hidden="false" outlineLevel="0" max="5" min="5" style="0" width="15"/>
    <col collapsed="false" customWidth="true" hidden="false" outlineLevel="0" max="7" min="6" style="0" width="17"/>
  </cols>
  <sheetData>
    <row r="1" customFormat="false" ht="19.7" hidden="false" customHeight="false" outlineLevel="0" collapsed="false">
      <c r="A1" s="3" t="s">
        <v>8</v>
      </c>
    </row>
    <row r="2" customFormat="false" ht="15" hidden="false" customHeight="false" outlineLevel="0" collapsed="false">
      <c r="A2" s="4" t="s">
        <v>9</v>
      </c>
    </row>
    <row r="3" customFormat="false" ht="27.75" hidden="false" customHeight="true" outlineLevel="0" collapsed="false">
      <c r="A3" s="5" t="s">
        <v>10</v>
      </c>
      <c r="B3" s="5"/>
      <c r="C3" s="5"/>
      <c r="D3" s="5"/>
      <c r="E3" s="5"/>
      <c r="F3" s="5"/>
      <c r="G3" s="5"/>
    </row>
    <row r="5" customFormat="false" ht="15" hidden="false" customHeight="false" outlineLevel="0" collapsed="false">
      <c r="A5" s="6" t="s">
        <v>11</v>
      </c>
      <c r="B5" s="7"/>
      <c r="C5" s="7"/>
      <c r="D5" s="7"/>
      <c r="E5" s="7"/>
      <c r="F5" s="7"/>
      <c r="G5" s="7"/>
    </row>
    <row r="6" customFormat="false" ht="19.5" hidden="false" customHeight="true" outlineLevel="0" collapsed="false">
      <c r="A6" s="8" t="s">
        <v>12</v>
      </c>
      <c r="B6" s="8"/>
      <c r="C6" s="9" t="n">
        <v>35</v>
      </c>
    </row>
    <row r="7" customFormat="false" ht="19.5" hidden="false" customHeight="true" outlineLevel="0" collapsed="false">
      <c r="A7" s="8" t="s">
        <v>13</v>
      </c>
      <c r="B7" s="8"/>
      <c r="C7" s="10" t="n">
        <v>450</v>
      </c>
    </row>
    <row r="9" customFormat="false" ht="15" hidden="false" customHeight="false" outlineLevel="0" collapsed="false">
      <c r="A9" s="6" t="s">
        <v>14</v>
      </c>
      <c r="B9" s="7"/>
      <c r="C9" s="7"/>
      <c r="D9" s="7"/>
      <c r="E9" s="7"/>
      <c r="F9" s="7"/>
      <c r="G9" s="7"/>
    </row>
    <row r="10" customFormat="false" ht="30" hidden="false" customHeight="true" outlineLevel="0" collapsed="false">
      <c r="A10" s="11" t="s">
        <v>15</v>
      </c>
      <c r="B10" s="11" t="s">
        <v>16</v>
      </c>
      <c r="C10" s="12" t="s">
        <v>17</v>
      </c>
      <c r="D10" s="12" t="s">
        <v>18</v>
      </c>
      <c r="E10" s="12" t="s">
        <v>19</v>
      </c>
      <c r="F10" s="12" t="s">
        <v>20</v>
      </c>
      <c r="G10" s="12" t="s">
        <v>21</v>
      </c>
    </row>
    <row r="11" customFormat="false" ht="15" hidden="false" customHeight="false" outlineLevel="0" collapsed="false">
      <c r="A11" s="13" t="s">
        <v>22</v>
      </c>
      <c r="B11" s="14" t="s">
        <v>23</v>
      </c>
      <c r="C11" s="9" t="n">
        <v>120</v>
      </c>
      <c r="D11" s="15" t="n">
        <f aca="false">C11*12</f>
        <v>1440</v>
      </c>
      <c r="E11" s="10" t="n">
        <v>20</v>
      </c>
      <c r="F11" s="15" t="n">
        <f aca="false">E11*12*$C$6</f>
        <v>8400</v>
      </c>
      <c r="G11" s="16" t="n">
        <f aca="false">D11+F11</f>
        <v>9840</v>
      </c>
    </row>
    <row r="12" customFormat="false" ht="15" hidden="false" customHeight="false" outlineLevel="0" collapsed="false">
      <c r="A12" s="13" t="s">
        <v>24</v>
      </c>
      <c r="B12" s="14"/>
      <c r="C12" s="9"/>
      <c r="D12" s="15" t="n">
        <f aca="false">C12*12</f>
        <v>0</v>
      </c>
      <c r="E12" s="10"/>
      <c r="F12" s="15" t="n">
        <f aca="false">E12*12*$C$6</f>
        <v>0</v>
      </c>
      <c r="G12" s="16" t="n">
        <f aca="false">D12+F12</f>
        <v>0</v>
      </c>
    </row>
    <row r="13" customFormat="false" ht="15" hidden="false" customHeight="false" outlineLevel="0" collapsed="false">
      <c r="A13" s="13" t="s">
        <v>25</v>
      </c>
      <c r="B13" s="14"/>
      <c r="C13" s="9"/>
      <c r="D13" s="15" t="n">
        <f aca="false">C13*12</f>
        <v>0</v>
      </c>
      <c r="E13" s="10"/>
      <c r="F13" s="15" t="n">
        <f aca="false">E13*12*$C$6</f>
        <v>0</v>
      </c>
      <c r="G13" s="16" t="n">
        <f aca="false">D13+F13</f>
        <v>0</v>
      </c>
    </row>
    <row r="14" customFormat="false" ht="15" hidden="false" customHeight="false" outlineLevel="0" collapsed="false">
      <c r="A14" s="13" t="s">
        <v>26</v>
      </c>
      <c r="B14" s="14"/>
      <c r="C14" s="9"/>
      <c r="D14" s="15" t="n">
        <f aca="false">C14*12</f>
        <v>0</v>
      </c>
      <c r="E14" s="10"/>
      <c r="F14" s="15" t="n">
        <f aca="false">E14*12*$C$6</f>
        <v>0</v>
      </c>
      <c r="G14" s="16" t="n">
        <f aca="false">D14+F14</f>
        <v>0</v>
      </c>
    </row>
    <row r="15" customFormat="false" ht="15" hidden="false" customHeight="false" outlineLevel="0" collapsed="false">
      <c r="A15" s="13" t="s">
        <v>27</v>
      </c>
      <c r="B15" s="14"/>
      <c r="C15" s="9"/>
      <c r="D15" s="15" t="n">
        <f aca="false">C15*12</f>
        <v>0</v>
      </c>
      <c r="E15" s="10"/>
      <c r="F15" s="15" t="n">
        <f aca="false">E15*12*$C$6</f>
        <v>0</v>
      </c>
      <c r="G15" s="16" t="n">
        <f aca="false">D15+F15</f>
        <v>0</v>
      </c>
    </row>
    <row r="16" customFormat="false" ht="15" hidden="false" customHeight="false" outlineLevel="0" collapsed="false">
      <c r="A16" s="13" t="s">
        <v>28</v>
      </c>
      <c r="B16" s="14"/>
      <c r="C16" s="9"/>
      <c r="D16" s="15" t="n">
        <f aca="false">C16*12</f>
        <v>0</v>
      </c>
      <c r="E16" s="10"/>
      <c r="F16" s="15" t="n">
        <f aca="false">E16*12*$C$6</f>
        <v>0</v>
      </c>
      <c r="G16" s="16" t="n">
        <f aca="false">D16+F16</f>
        <v>0</v>
      </c>
    </row>
    <row r="17" customFormat="false" ht="15" hidden="false" customHeight="false" outlineLevel="0" collapsed="false">
      <c r="A17" s="13" t="s">
        <v>29</v>
      </c>
      <c r="B17" s="14"/>
      <c r="C17" s="9"/>
      <c r="D17" s="15" t="n">
        <f aca="false">C17*12</f>
        <v>0</v>
      </c>
      <c r="E17" s="10"/>
      <c r="F17" s="15" t="n">
        <f aca="false">E17*12*$C$6</f>
        <v>0</v>
      </c>
      <c r="G17" s="16" t="n">
        <f aca="false">D17+F17</f>
        <v>0</v>
      </c>
    </row>
    <row r="18" customFormat="false" ht="15" hidden="false" customHeight="false" outlineLevel="0" collapsed="false">
      <c r="A18" s="13" t="s">
        <v>30</v>
      </c>
      <c r="B18" s="14"/>
      <c r="C18" s="9"/>
      <c r="D18" s="15" t="n">
        <f aca="false">C18*12</f>
        <v>0</v>
      </c>
      <c r="E18" s="10"/>
      <c r="F18" s="15" t="n">
        <f aca="false">E18*12*$C$6</f>
        <v>0</v>
      </c>
      <c r="G18" s="16" t="n">
        <f aca="false">D18+F18</f>
        <v>0</v>
      </c>
    </row>
    <row r="19" customFormat="false" ht="15" hidden="false" customHeight="false" outlineLevel="0" collapsed="false">
      <c r="A19" s="13" t="s">
        <v>31</v>
      </c>
      <c r="B19" s="14"/>
      <c r="C19" s="9"/>
      <c r="D19" s="15" t="n">
        <f aca="false">C19*12</f>
        <v>0</v>
      </c>
      <c r="E19" s="10"/>
      <c r="F19" s="15" t="n">
        <f aca="false">E19*12*$C$6</f>
        <v>0</v>
      </c>
      <c r="G19" s="16" t="n">
        <f aca="false">D19+F19</f>
        <v>0</v>
      </c>
    </row>
    <row r="20" customFormat="false" ht="15" hidden="false" customHeight="false" outlineLevel="0" collapsed="false">
      <c r="A20" s="13" t="s">
        <v>32</v>
      </c>
      <c r="B20" s="14"/>
      <c r="C20" s="9"/>
      <c r="D20" s="15" t="n">
        <f aca="false">C20*12</f>
        <v>0</v>
      </c>
      <c r="E20" s="10"/>
      <c r="F20" s="15" t="n">
        <f aca="false">E20*12*$C$6</f>
        <v>0</v>
      </c>
      <c r="G20" s="16" t="n">
        <f aca="false">D20+F20</f>
        <v>0</v>
      </c>
    </row>
    <row r="21" customFormat="false" ht="15" hidden="false" customHeight="false" outlineLevel="0" collapsed="false">
      <c r="A21" s="13" t="s">
        <v>33</v>
      </c>
      <c r="B21" s="14"/>
      <c r="C21" s="9"/>
      <c r="D21" s="15" t="n">
        <f aca="false">C21*12</f>
        <v>0</v>
      </c>
      <c r="E21" s="10"/>
      <c r="F21" s="15" t="n">
        <f aca="false">E21*12*$C$6</f>
        <v>0</v>
      </c>
      <c r="G21" s="16" t="n">
        <f aca="false">D21+F21</f>
        <v>0</v>
      </c>
    </row>
    <row r="22" customFormat="false" ht="15" hidden="false" customHeight="false" outlineLevel="0" collapsed="false">
      <c r="A22" s="13" t="s">
        <v>34</v>
      </c>
      <c r="B22" s="14"/>
      <c r="C22" s="9"/>
      <c r="D22" s="15" t="n">
        <f aca="false">C22*12</f>
        <v>0</v>
      </c>
      <c r="E22" s="10"/>
      <c r="F22" s="15" t="n">
        <f aca="false">E22*12*$C$6</f>
        <v>0</v>
      </c>
      <c r="G22" s="16" t="n">
        <f aca="false">D22+F22</f>
        <v>0</v>
      </c>
    </row>
    <row r="23" customFormat="false" ht="15" hidden="false" customHeight="false" outlineLevel="0" collapsed="false">
      <c r="A23" s="17" t="s">
        <v>35</v>
      </c>
      <c r="B23" s="18"/>
      <c r="C23" s="16" t="n">
        <f aca="false">SUM(C11:C22)</f>
        <v>120</v>
      </c>
      <c r="D23" s="16" t="n">
        <f aca="false">SUM(D11:D22)</f>
        <v>1440</v>
      </c>
      <c r="E23" s="19" t="n">
        <f aca="false">SUM(E11:E22)</f>
        <v>20</v>
      </c>
      <c r="F23" s="16" t="n">
        <f aca="false">SUM(F11:F22)</f>
        <v>8400</v>
      </c>
      <c r="G23" s="16" t="n">
        <f aca="false">SUM(G11:G22)</f>
        <v>9840</v>
      </c>
    </row>
    <row r="25" customFormat="false" ht="15" hidden="false" customHeight="false" outlineLevel="0" collapsed="false">
      <c r="A25" s="6" t="s">
        <v>36</v>
      </c>
      <c r="B25" s="7"/>
      <c r="C25" s="7"/>
      <c r="D25" s="7"/>
      <c r="E25" s="7"/>
      <c r="F25" s="7"/>
      <c r="G25" s="7"/>
    </row>
    <row r="26" customFormat="false" ht="19.5" hidden="false" customHeight="true" outlineLevel="0" collapsed="false">
      <c r="A26" s="8" t="s">
        <v>37</v>
      </c>
      <c r="B26" s="8"/>
      <c r="C26" s="9" t="n">
        <v>180000</v>
      </c>
    </row>
    <row r="27" customFormat="false" ht="19.5" hidden="false" customHeight="true" outlineLevel="0" collapsed="false">
      <c r="A27" s="8" t="s">
        <v>38</v>
      </c>
      <c r="B27" s="8"/>
      <c r="C27" s="20" t="n">
        <v>0.03</v>
      </c>
    </row>
    <row r="28" customFormat="false" ht="19.5" hidden="false" customHeight="true" outlineLevel="0" collapsed="false">
      <c r="A28" s="21" t="s">
        <v>39</v>
      </c>
      <c r="B28" s="21"/>
      <c r="C28" s="16" t="n">
        <f aca="false">C26*C27</f>
        <v>5400</v>
      </c>
    </row>
    <row r="30" customFormat="false" ht="15" hidden="false" customHeight="false" outlineLevel="0" collapsed="false">
      <c r="A30" s="6" t="s">
        <v>40</v>
      </c>
      <c r="B30" s="7"/>
      <c r="C30" s="7"/>
      <c r="D30" s="7"/>
      <c r="E30" s="7"/>
      <c r="F30" s="7"/>
      <c r="G30" s="7"/>
    </row>
    <row r="31" customFormat="false" ht="19.5" hidden="false" customHeight="true" outlineLevel="0" collapsed="false">
      <c r="A31" s="8" t="s">
        <v>41</v>
      </c>
      <c r="B31" s="8"/>
      <c r="C31" s="22" t="n">
        <f aca="false">COUNTA(B11:B22)</f>
        <v>1</v>
      </c>
    </row>
    <row r="32" customFormat="false" ht="19.5" hidden="false" customHeight="true" outlineLevel="0" collapsed="false">
      <c r="A32" s="8" t="s">
        <v>42</v>
      </c>
      <c r="B32" s="8"/>
      <c r="C32" s="15" t="n">
        <f aca="false">D23</f>
        <v>1440</v>
      </c>
    </row>
    <row r="33" customFormat="false" ht="19.5" hidden="false" customHeight="true" outlineLevel="0" collapsed="false">
      <c r="A33" s="8" t="s">
        <v>43</v>
      </c>
      <c r="B33" s="8"/>
      <c r="C33" s="22" t="n">
        <f aca="false">E23*12</f>
        <v>240</v>
      </c>
    </row>
    <row r="34" customFormat="false" ht="19.5" hidden="false" customHeight="true" outlineLevel="0" collapsed="false">
      <c r="A34" s="8" t="s">
        <v>44</v>
      </c>
      <c r="B34" s="8"/>
      <c r="C34" s="15" t="n">
        <f aca="false">F23</f>
        <v>8400</v>
      </c>
    </row>
    <row r="35" customFormat="false" ht="19.5" hidden="false" customHeight="true" outlineLevel="0" collapsed="false">
      <c r="A35" s="8" t="s">
        <v>45</v>
      </c>
      <c r="B35" s="8"/>
      <c r="C35" s="15" t="n">
        <f aca="false">C28</f>
        <v>5400</v>
      </c>
    </row>
    <row r="36" customFormat="false" ht="19.5" hidden="false" customHeight="true" outlineLevel="0" collapsed="false">
      <c r="A36" s="23" t="s">
        <v>46</v>
      </c>
      <c r="B36" s="23"/>
      <c r="C36" s="24" t="n">
        <f aca="false">C32+C34+C35</f>
        <v>15240</v>
      </c>
    </row>
    <row r="37" customFormat="false" ht="19.5" hidden="false" customHeight="true" outlineLevel="0" collapsed="false">
      <c r="A37" s="8" t="s">
        <v>47</v>
      </c>
      <c r="B37" s="8"/>
      <c r="C37" s="16" t="n">
        <f aca="false">IFERROR(C36/C7,0)</f>
        <v>33.8666666666667</v>
      </c>
    </row>
    <row r="39" customFormat="false" ht="15" hidden="false" customHeight="false" outlineLevel="0" collapsed="false">
      <c r="A39" s="6" t="s">
        <v>48</v>
      </c>
      <c r="B39" s="7"/>
      <c r="C39" s="7"/>
      <c r="D39" s="7"/>
      <c r="E39" s="7"/>
      <c r="F39" s="7"/>
      <c r="G39" s="7"/>
    </row>
    <row r="40" customFormat="false" ht="19.5" hidden="false" customHeight="true" outlineLevel="0" collapsed="false">
      <c r="A40" s="8" t="s">
        <v>49</v>
      </c>
      <c r="B40" s="8"/>
      <c r="C40" s="9"/>
    </row>
    <row r="41" customFormat="false" ht="19.5" hidden="false" customHeight="true" outlineLevel="0" collapsed="false">
      <c r="A41" s="8" t="s">
        <v>50</v>
      </c>
      <c r="B41" s="8"/>
      <c r="C41" s="20"/>
    </row>
    <row r="42" customFormat="false" ht="19.5" hidden="false" customHeight="true" outlineLevel="0" collapsed="false">
      <c r="A42" s="8" t="s">
        <v>51</v>
      </c>
      <c r="B42" s="8"/>
      <c r="C42" s="9"/>
    </row>
    <row r="43" customFormat="false" ht="19.5" hidden="false" customHeight="true" outlineLevel="0" collapsed="false">
      <c r="A43" s="8" t="s">
        <v>52</v>
      </c>
      <c r="B43" s="8"/>
      <c r="C43" s="9"/>
    </row>
    <row r="44" customFormat="false" ht="19.5" hidden="false" customHeight="true" outlineLevel="0" collapsed="false">
      <c r="A44" s="8" t="s">
        <v>53</v>
      </c>
      <c r="B44" s="8"/>
      <c r="C44" s="10"/>
    </row>
    <row r="45" customFormat="false" ht="19.5" hidden="false" customHeight="true" outlineLevel="0" collapsed="false">
      <c r="A45" s="21" t="s">
        <v>54</v>
      </c>
      <c r="B45" s="21"/>
      <c r="C45" s="16" t="n">
        <f aca="false">C40+C42+C43+C26*C41+C44*12*C6</f>
        <v>0</v>
      </c>
    </row>
    <row r="46" customFormat="false" ht="19.5" hidden="false" customHeight="true" outlineLevel="0" collapsed="false">
      <c r="A46" s="21" t="s">
        <v>55</v>
      </c>
      <c r="B46" s="21"/>
      <c r="C46" s="16" t="n">
        <f aca="false">C40+C43+C26*C41+C44*12*C6</f>
        <v>0</v>
      </c>
    </row>
    <row r="47" customFormat="false" ht="19.5" hidden="false" customHeight="true" outlineLevel="0" collapsed="false">
      <c r="A47" s="21" t="s">
        <v>56</v>
      </c>
      <c r="B47" s="21"/>
      <c r="C47" s="25" t="n">
        <f aca="false">IF(C40=0,0,C36-C45)</f>
        <v>0</v>
      </c>
    </row>
    <row r="48" customFormat="false" ht="19.5" hidden="false" customHeight="true" outlineLevel="0" collapsed="false">
      <c r="A48" s="21" t="s">
        <v>57</v>
      </c>
      <c r="B48" s="21"/>
      <c r="C48" s="25" t="n">
        <f aca="false">IF(C40=0,0,C36-C46)</f>
        <v>0</v>
      </c>
    </row>
    <row r="50" customFormat="false" ht="15" hidden="false" customHeight="false" outlineLevel="0" collapsed="false">
      <c r="A50" s="26" t="s">
        <v>58</v>
      </c>
      <c r="B50" s="26"/>
      <c r="C50" s="26"/>
      <c r="D50" s="26"/>
      <c r="E50" s="26"/>
      <c r="F50" s="26"/>
      <c r="G50" s="26"/>
    </row>
    <row r="51" customFormat="false" ht="12.65" hidden="false" customHeight="false" outlineLevel="0" collapsed="false">
      <c r="A51" s="27" t="s">
        <v>59</v>
      </c>
      <c r="B51" s="27"/>
      <c r="C51" s="27"/>
      <c r="D51" s="27"/>
      <c r="E51" s="27"/>
      <c r="F51" s="27"/>
      <c r="G51" s="27"/>
    </row>
    <row r="53" customFormat="false" ht="15" hidden="false" customHeight="false" outlineLevel="0" collapsed="false">
      <c r="A53" s="28" t="s">
        <v>60</v>
      </c>
    </row>
  </sheetData>
  <mergeCells count="24">
    <mergeCell ref="A3:G3"/>
    <mergeCell ref="A6:B6"/>
    <mergeCell ref="A7:B7"/>
    <mergeCell ref="A26:B26"/>
    <mergeCell ref="A27:B27"/>
    <mergeCell ref="A28:B28"/>
    <mergeCell ref="A31:B31"/>
    <mergeCell ref="A32:B32"/>
    <mergeCell ref="A33:B33"/>
    <mergeCell ref="A34:B34"/>
    <mergeCell ref="A35:B35"/>
    <mergeCell ref="A36:B36"/>
    <mergeCell ref="A37:B37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50:G50"/>
    <mergeCell ref="A51:G51"/>
  </mergeCells>
  <hyperlinks>
    <hyperlink ref="A51" r:id="rId2" display="¿Quieres ayuda para interpretar tus resultados? Reserva una demostración de 20 minutos: https://www.meloraconnect.com/demo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2026-10-16T06:57:50Z</dcterms:created>
  <dc:creator>openpyxl</dc:creator>
  <dc:description/>
  <dc:language>en-US</dc:language>
  <cp:lastModifiedBy/>
  <dcterms:modified xsi:type="dcterms:W3CDTF">2026-10-16T06:57:50Z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